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85" windowHeight="8025" activeTab="0"/>
  </bookViews>
  <sheets>
    <sheet name="Осень-зима" sheetId="1" r:id="rId1"/>
  </sheets>
  <definedNames/>
  <calcPr fullCalcOnLoad="1"/>
</workbook>
</file>

<file path=xl/sharedStrings.xml><?xml version="1.0" encoding="utf-8"?>
<sst xmlns="http://schemas.openxmlformats.org/spreadsheetml/2006/main" count="228" uniqueCount="125">
  <si>
    <t>Белки</t>
  </si>
  <si>
    <t>Жиры</t>
  </si>
  <si>
    <t>С</t>
  </si>
  <si>
    <t>Са</t>
  </si>
  <si>
    <t xml:space="preserve">Завтрак </t>
  </si>
  <si>
    <t>2 день</t>
  </si>
  <si>
    <t>3 день</t>
  </si>
  <si>
    <t>4 день</t>
  </si>
  <si>
    <t>5 день</t>
  </si>
  <si>
    <t>6 день</t>
  </si>
  <si>
    <t>Средняя величина за 12 дней</t>
  </si>
  <si>
    <t xml:space="preserve">Примечание: при составлении меню использованы </t>
  </si>
  <si>
    <t>2. СанПиН 2.4.5.2409-08 "Санитарно-эпидемиологические требования к организации питания обучающихся в общеобразовательных учреждениях, учреждениях начального</t>
  </si>
  <si>
    <t>3. Согласно СанПиН 2.4.5.2409-08г пункт 6.8. для обучающихся образовательных учреждений необходимо организовать двухразовое горячее питание (завтрак и обед).</t>
  </si>
  <si>
    <t xml:space="preserve">4. Согласно СанПиН 2.4.5.2409-08г завтрак должен составлять 20-25 %, обед должен составлять 30-35% от рекомендуемых  суточных  норм физиологических потребностей </t>
  </si>
  <si>
    <t>учащихся школ  в пищевых веществах и энергии</t>
  </si>
  <si>
    <t>Нормы физиологических потребностей для детей рекомендуемые для завтрака и обеда</t>
  </si>
  <si>
    <t>Белки, гр</t>
  </si>
  <si>
    <t>Жиры, гр</t>
  </si>
  <si>
    <t xml:space="preserve">Углеводы, </t>
  </si>
  <si>
    <t>Энергетическая ценность, ккал</t>
  </si>
  <si>
    <r>
      <t>Витамин В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(мг)</t>
    </r>
  </si>
  <si>
    <t>Витамин А (мг)</t>
  </si>
  <si>
    <t>Витамин С (мг)</t>
  </si>
  <si>
    <t>Витамин Е (мг)</t>
  </si>
  <si>
    <t>Кальций (мг)</t>
  </si>
  <si>
    <t>Фосфор (мг)</t>
  </si>
  <si>
    <t>Магний (мг)</t>
  </si>
  <si>
    <t>Железо (мг)</t>
  </si>
  <si>
    <t>7-11 лет</t>
  </si>
  <si>
    <t>11-17 лет</t>
  </si>
  <si>
    <t>38,5 - 46,2</t>
  </si>
  <si>
    <t>45,0 - 54,0</t>
  </si>
  <si>
    <t>39,5 - 47,4</t>
  </si>
  <si>
    <t>46,0 - 55,2</t>
  </si>
  <si>
    <t>167,5 - 201,0</t>
  </si>
  <si>
    <t>191,5 - 229,8</t>
  </si>
  <si>
    <t>1175,0 - 1410,0</t>
  </si>
  <si>
    <t>1356,5 - 1627,8</t>
  </si>
  <si>
    <t>0,6 - 0,7</t>
  </si>
  <si>
    <t>0,7 - 0,84</t>
  </si>
  <si>
    <t>0,35 - 0,4</t>
  </si>
  <si>
    <t>0,45 - 0,54</t>
  </si>
  <si>
    <t>30,0 - 36,0</t>
  </si>
  <si>
    <t>35,0 - 42,0</t>
  </si>
  <si>
    <t>5,0 - 6,0</t>
  </si>
  <si>
    <t>6,0 - 7,2</t>
  </si>
  <si>
    <t>550,0 - 660,0</t>
  </si>
  <si>
    <t>600,0 - 720,0</t>
  </si>
  <si>
    <t>825,0 - 990,0</t>
  </si>
  <si>
    <t>900,0 - 1080,0</t>
  </si>
  <si>
    <t>125,0 - 150,0</t>
  </si>
  <si>
    <t>150,0 - 180,0</t>
  </si>
  <si>
    <t>8,5 - 10,2</t>
  </si>
  <si>
    <t>Рекомендуемые нормы физиологических потребностей для детей  с 11 до 13  лет в пищевых веществах и энергии для завтрака согласно СанПиН 2.4.5.2409-08 "Санитарно-</t>
  </si>
  <si>
    <t>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</t>
  </si>
  <si>
    <t xml:space="preserve"> № по сб. рец.</t>
  </si>
  <si>
    <t>Пищевые вещества, г</t>
  </si>
  <si>
    <t>Энерг. ценность, ккал</t>
  </si>
  <si>
    <t>Витамины, мг</t>
  </si>
  <si>
    <t>Минеральные вещества, мг</t>
  </si>
  <si>
    <t>Углеводы</t>
  </si>
  <si>
    <r>
      <t>В</t>
    </r>
    <r>
      <rPr>
        <b/>
        <vertAlign val="subscript"/>
        <sz val="10"/>
        <rFont val="Times New Roman"/>
        <family val="1"/>
      </rPr>
      <t>1</t>
    </r>
  </si>
  <si>
    <t>Приём пищи, наименование блюд</t>
  </si>
  <si>
    <t xml:space="preserve">Хлеб пшеничный </t>
  </si>
  <si>
    <t>1. Сборник технических нормативов. Сборник рецептур, блюд и кулинарных изделий для предприятий общ. питания при общеобразовательных школах.  Под общей редакцией</t>
  </si>
  <si>
    <t>В.Т. Лапшиной, 2004 г. г. Москва</t>
  </si>
  <si>
    <t>и среднего профессионального образования"</t>
  </si>
  <si>
    <r>
      <t>1</t>
    </r>
    <r>
      <rPr>
        <b/>
        <u val="single"/>
        <sz val="12"/>
        <rFont val="Times New Roman"/>
        <family val="1"/>
      </rPr>
      <t xml:space="preserve"> день</t>
    </r>
  </si>
  <si>
    <t>Масса порции</t>
  </si>
  <si>
    <t xml:space="preserve">млад-шие кл.* </t>
  </si>
  <si>
    <t xml:space="preserve">стар-шие кл.* </t>
  </si>
  <si>
    <t xml:space="preserve">млад-шие кл. </t>
  </si>
  <si>
    <t xml:space="preserve">стар-шие кл. </t>
  </si>
  <si>
    <t xml:space="preserve"> 1996 г. г. "Хлебпродинформ" Москва</t>
  </si>
  <si>
    <t xml:space="preserve"> 1997 г. г. "Хлебпродинформ" Москва</t>
  </si>
  <si>
    <t>3. Сборник технических нормативов. Сборник рецептур, блюд и кулинарных изделий для предприятий общ. питания .  Под общей редакцией Ф.Л. Марчука</t>
  </si>
  <si>
    <t>4. Сборник технических нормативов. Сборник рецептур, блюд и кулинарных изделий для предприятий общ. питания .  Под общей редакцией Н.А. Лупея</t>
  </si>
  <si>
    <t>5.Согласно СанПиН 2.4.5. 2409-08 с 1 марта блюда из овощей урожая прошлого года заменяются на другие блюда, в которых овощи проходят термическую обработку.</t>
  </si>
  <si>
    <t>2. Сборник технических нормативов. Сборник рецептур, блюд и кулинарных изделий для питания детей в дошкольных образовательных учреждениях.  Под редакцией</t>
  </si>
  <si>
    <t>М.П. Могильного и В.А. Тутельяна, 2010 г. Дели принт, г. Москва</t>
  </si>
  <si>
    <t xml:space="preserve">Чай с сахаром  </t>
  </si>
  <si>
    <t xml:space="preserve">1 Завтрак </t>
  </si>
  <si>
    <t>5/150</t>
  </si>
  <si>
    <t>какао с молоком</t>
  </si>
  <si>
    <t>200/5</t>
  </si>
  <si>
    <t>200/15</t>
  </si>
  <si>
    <t>Цена</t>
  </si>
  <si>
    <t>младшие кл.</t>
  </si>
  <si>
    <t>Яблоко свеж</t>
  </si>
  <si>
    <t>200\10</t>
  </si>
  <si>
    <t xml:space="preserve"> </t>
  </si>
  <si>
    <t>150/5</t>
  </si>
  <si>
    <t>Каша вязкая  пшеничная молочная со сливочным маслом</t>
  </si>
  <si>
    <t>Каша вязкая  манная молочная со сливочным маслом</t>
  </si>
  <si>
    <t>итого</t>
  </si>
  <si>
    <t>200/05</t>
  </si>
  <si>
    <t xml:space="preserve">Примерное 12 дневное меню </t>
  </si>
  <si>
    <t>Итого за 12 дней</t>
  </si>
  <si>
    <t>Каша пшенная рассыпчатая со сливочным маслом</t>
  </si>
  <si>
    <t>Каша молочная рисовая с сливочным маслом</t>
  </si>
  <si>
    <t>Каша молочная перловая с сливочным маслом</t>
  </si>
  <si>
    <t>Fе</t>
  </si>
  <si>
    <t>А</t>
  </si>
  <si>
    <t>Е</t>
  </si>
  <si>
    <t>Р</t>
  </si>
  <si>
    <t>Mg</t>
  </si>
  <si>
    <t xml:space="preserve">                                                                                             </t>
  </si>
  <si>
    <t>Утверждаю</t>
  </si>
  <si>
    <t>Каша ячневая рассыпчатая с сливочным маслом</t>
  </si>
  <si>
    <t>Каша рисовая с маслом</t>
  </si>
  <si>
    <t>___________2021 года</t>
  </si>
  <si>
    <t>1 день</t>
  </si>
  <si>
    <t>4день</t>
  </si>
  <si>
    <t xml:space="preserve">2-ая неделя </t>
  </si>
  <si>
    <t>мл. кл.</t>
  </si>
  <si>
    <t>* младшие классы - с 1 - 4 класс</t>
  </si>
  <si>
    <t xml:space="preserve">2 завтрак </t>
  </si>
  <si>
    <t xml:space="preserve">2 Завтрак </t>
  </si>
  <si>
    <t>200/10</t>
  </si>
  <si>
    <t>Директор школы</t>
  </si>
  <si>
    <t>________ И.И. Шарипов</t>
  </si>
  <si>
    <t xml:space="preserve">По утвержденному меню МБОУ "Новоалимовская ООШ" </t>
  </si>
  <si>
    <t xml:space="preserve">     на весенний сезон</t>
  </si>
  <si>
    <t xml:space="preserve">   2020 - 2021 учебного года для сельских общеобразовательных школ района (1-4 классы)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</si>
</sst>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mm/yy"/>
    <numFmt numFmtId="176" formatCode="#\ ?/?"/>
    <numFmt numFmtId="177" formatCode="dd/mm/yy"/>
    <numFmt numFmtId="178" formatCode="#,##0.00_р_."/>
    <numFmt numFmtId="179" formatCode="#,##0.00&quot;р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7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7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7.5"/>
      <name val="Times New Roman"/>
      <family val="1"/>
    </font>
    <font>
      <b/>
      <vertAlign val="subscript"/>
      <sz val="10"/>
      <name val="Times New Roman"/>
      <family val="1"/>
    </font>
    <font>
      <sz val="9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u val="single"/>
      <sz val="8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b/>
      <u val="single"/>
      <sz val="12"/>
      <name val="Times New Roman"/>
      <family val="1"/>
    </font>
    <font>
      <b/>
      <sz val="7.8"/>
      <name val="Times New Roman"/>
      <family val="1"/>
    </font>
    <font>
      <b/>
      <u val="single"/>
      <sz val="7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8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 horizontal="left"/>
      <protection/>
    </xf>
    <xf numFmtId="0" fontId="2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53" applyFont="1" applyFill="1" applyBorder="1" applyAlignment="1">
      <alignment/>
      <protection/>
    </xf>
    <xf numFmtId="0" fontId="5" fillId="0" borderId="0" xfId="53" applyFont="1" applyFill="1" applyBorder="1" applyAlignment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53" applyFont="1" applyBorder="1" applyAlignment="1">
      <alignment horizontal="left"/>
      <protection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5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vertical="center" wrapText="1"/>
    </xf>
    <xf numFmtId="174" fontId="10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17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53" applyFont="1" applyBorder="1" applyAlignment="1">
      <alignment horizontal="left"/>
      <protection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53" applyFont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53" applyFont="1" applyFill="1" applyBorder="1" applyAlignment="1">
      <alignment horizontal="left"/>
      <protection/>
    </xf>
    <xf numFmtId="0" fontId="3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6" fillId="33" borderId="0" xfId="53" applyFont="1" applyFill="1" applyBorder="1" applyAlignment="1">
      <alignment horizontal="left"/>
      <protection/>
    </xf>
    <xf numFmtId="0" fontId="3" fillId="33" borderId="0" xfId="0" applyFont="1" applyFill="1" applyBorder="1" applyAlignment="1">
      <alignment/>
    </xf>
    <xf numFmtId="0" fontId="2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6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174" fontId="10" fillId="33" borderId="10" xfId="0" applyNumberFormat="1" applyFont="1" applyFill="1" applyBorder="1" applyAlignment="1">
      <alignment horizontal="center" vertical="center"/>
    </xf>
    <xf numFmtId="174" fontId="8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top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174" fontId="27" fillId="33" borderId="10" xfId="0" applyNumberFormat="1" applyFont="1" applyFill="1" applyBorder="1" applyAlignment="1">
      <alignment horizontal="center" vertical="center"/>
    </xf>
    <xf numFmtId="174" fontId="27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174" fontId="20" fillId="33" borderId="10" xfId="0" applyNumberFormat="1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 wrapText="1"/>
    </xf>
    <xf numFmtId="2" fontId="20" fillId="33" borderId="0" xfId="0" applyNumberFormat="1" applyFont="1" applyFill="1" applyBorder="1" applyAlignment="1">
      <alignment horizontal="center" vertical="center" wrapText="1"/>
    </xf>
    <xf numFmtId="0" fontId="4" fillId="33" borderId="0" xfId="53" applyFont="1" applyFill="1" applyBorder="1" applyAlignment="1">
      <alignment horizontal="center"/>
      <protection/>
    </xf>
    <xf numFmtId="174" fontId="2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2" fontId="26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center"/>
    </xf>
    <xf numFmtId="2" fontId="10" fillId="33" borderId="10" xfId="54" applyNumberFormat="1" applyFont="1" applyFill="1" applyBorder="1" applyAlignment="1">
      <alignment horizontal="center" vertical="center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/>
    </xf>
    <xf numFmtId="2" fontId="27" fillId="33" borderId="10" xfId="0" applyNumberFormat="1" applyFont="1" applyFill="1" applyBorder="1" applyAlignment="1">
      <alignment horizontal="center" vertical="center"/>
    </xf>
    <xf numFmtId="2" fontId="27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174" fontId="8" fillId="33" borderId="10" xfId="0" applyNumberFormat="1" applyFont="1" applyFill="1" applyBorder="1" applyAlignment="1">
      <alignment horizontal="center" vertical="center"/>
    </xf>
    <xf numFmtId="174" fontId="10" fillId="33" borderId="10" xfId="54" applyNumberFormat="1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/>
    </xf>
    <xf numFmtId="174" fontId="10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5" fillId="0" borderId="0" xfId="53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53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53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74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74" fontId="10" fillId="33" borderId="14" xfId="0" applyNumberFormat="1" applyFont="1" applyFill="1" applyBorder="1" applyAlignment="1">
      <alignment vertical="center" wrapText="1"/>
    </xf>
    <xf numFmtId="174" fontId="10" fillId="33" borderId="14" xfId="54" applyNumberFormat="1" applyFont="1" applyFill="1" applyBorder="1" applyAlignment="1">
      <alignment horizontal="center" vertical="center"/>
      <protection/>
    </xf>
    <xf numFmtId="2" fontId="10" fillId="33" borderId="14" xfId="0" applyNumberFormat="1" applyFont="1" applyFill="1" applyBorder="1" applyAlignment="1">
      <alignment horizontal="center" vertical="center"/>
    </xf>
    <xf numFmtId="2" fontId="27" fillId="33" borderId="14" xfId="0" applyNumberFormat="1" applyFont="1" applyFill="1" applyBorder="1" applyAlignment="1">
      <alignment horizontal="center" vertical="center"/>
    </xf>
    <xf numFmtId="2" fontId="20" fillId="33" borderId="14" xfId="0" applyNumberFormat="1" applyFont="1" applyFill="1" applyBorder="1" applyAlignment="1">
      <alignment horizontal="center" vertical="center" wrapText="1"/>
    </xf>
    <xf numFmtId="2" fontId="27" fillId="33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10" fillId="33" borderId="15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174" fontId="10" fillId="33" borderId="15" xfId="0" applyNumberFormat="1" applyFont="1" applyFill="1" applyBorder="1" applyAlignment="1">
      <alignment horizontal="center" vertical="center" wrapText="1"/>
    </xf>
    <xf numFmtId="174" fontId="10" fillId="33" borderId="14" xfId="0" applyNumberFormat="1" applyFont="1" applyFill="1" applyBorder="1" applyAlignment="1">
      <alignment horizontal="center" vertical="center" wrapText="1"/>
    </xf>
    <xf numFmtId="174" fontId="27" fillId="33" borderId="15" xfId="0" applyNumberFormat="1" applyFont="1" applyFill="1" applyBorder="1" applyAlignment="1">
      <alignment horizontal="center" vertical="center" wrapText="1"/>
    </xf>
    <xf numFmtId="174" fontId="27" fillId="33" borderId="14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7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74" fontId="10" fillId="0" borderId="14" xfId="0" applyNumberFormat="1" applyFont="1" applyFill="1" applyBorder="1" applyAlignment="1">
      <alignment horizontal="center" vertical="center" wrapText="1"/>
    </xf>
    <xf numFmtId="174" fontId="20" fillId="33" borderId="14" xfId="0" applyNumberFormat="1" applyFont="1" applyFill="1" applyBorder="1" applyAlignment="1">
      <alignment horizontal="center" vertical="center" wrapText="1"/>
    </xf>
    <xf numFmtId="174" fontId="10" fillId="33" borderId="15" xfId="0" applyNumberFormat="1" applyFont="1" applyFill="1" applyBorder="1" applyAlignment="1">
      <alignment horizontal="center" vertical="center" wrapText="1"/>
    </xf>
    <xf numFmtId="174" fontId="10" fillId="33" borderId="14" xfId="0" applyNumberFormat="1" applyFont="1" applyFill="1" applyBorder="1" applyAlignment="1">
      <alignment horizontal="center" vertical="center" wrapText="1"/>
    </xf>
    <xf numFmtId="174" fontId="20" fillId="33" borderId="14" xfId="0" applyNumberFormat="1" applyFont="1" applyFill="1" applyBorder="1" applyAlignment="1">
      <alignment horizontal="center" vertical="center"/>
    </xf>
    <xf numFmtId="174" fontId="27" fillId="33" borderId="15" xfId="0" applyNumberFormat="1" applyFont="1" applyFill="1" applyBorder="1" applyAlignment="1">
      <alignment horizontal="center" vertical="center"/>
    </xf>
    <xf numFmtId="174" fontId="27" fillId="33" borderId="14" xfId="0" applyNumberFormat="1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174" fontId="8" fillId="33" borderId="15" xfId="0" applyNumberFormat="1" applyFont="1" applyFill="1" applyBorder="1" applyAlignment="1">
      <alignment horizontal="center" vertical="center"/>
    </xf>
    <xf numFmtId="174" fontId="8" fillId="33" borderId="14" xfId="0" applyNumberFormat="1" applyFont="1" applyFill="1" applyBorder="1" applyAlignment="1">
      <alignment horizontal="center" vertical="center"/>
    </xf>
    <xf numFmtId="174" fontId="20" fillId="0" borderId="14" xfId="0" applyNumberFormat="1" applyFont="1" applyFill="1" applyBorder="1" applyAlignment="1">
      <alignment horizontal="center" vertical="center"/>
    </xf>
    <xf numFmtId="174" fontId="10" fillId="33" borderId="15" xfId="54" applyNumberFormat="1" applyFont="1" applyFill="1" applyBorder="1" applyAlignment="1">
      <alignment horizontal="center" vertical="center"/>
      <protection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33" borderId="15" xfId="0" applyNumberFormat="1" applyFont="1" applyFill="1" applyBorder="1" applyAlignment="1">
      <alignment horizontal="center" vertical="center" wrapText="1"/>
    </xf>
    <xf numFmtId="2" fontId="10" fillId="33" borderId="15" xfId="0" applyNumberFormat="1" applyFont="1" applyFill="1" applyBorder="1" applyAlignment="1">
      <alignment horizontal="center" vertical="center"/>
    </xf>
    <xf numFmtId="174" fontId="27" fillId="33" borderId="16" xfId="0" applyNumberFormat="1" applyFont="1" applyFill="1" applyBorder="1" applyAlignment="1">
      <alignment horizontal="center" vertical="center" wrapText="1"/>
    </xf>
    <xf numFmtId="2" fontId="10" fillId="33" borderId="14" xfId="0" applyNumberFormat="1" applyFont="1" applyFill="1" applyBorder="1" applyAlignment="1">
      <alignment vertical="center" wrapText="1"/>
    </xf>
    <xf numFmtId="174" fontId="10" fillId="34" borderId="14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31" fillId="33" borderId="0" xfId="0" applyFont="1" applyFill="1" applyBorder="1" applyAlignment="1">
      <alignment/>
    </xf>
    <xf numFmtId="174" fontId="10" fillId="34" borderId="14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0" fillId="0" borderId="10" xfId="0" applyFont="1" applyBorder="1" applyAlignment="1">
      <alignment horizontal="center"/>
    </xf>
    <xf numFmtId="174" fontId="20" fillId="33" borderId="15" xfId="0" applyNumberFormat="1" applyFont="1" applyFill="1" applyBorder="1" applyAlignment="1">
      <alignment horizontal="center" vertical="center"/>
    </xf>
    <xf numFmtId="174" fontId="20" fillId="33" borderId="15" xfId="0" applyNumberFormat="1" applyFont="1" applyFill="1" applyBorder="1" applyAlignment="1">
      <alignment horizontal="center" vertical="center" wrapText="1"/>
    </xf>
    <xf numFmtId="2" fontId="20" fillId="33" borderId="15" xfId="0" applyNumberFormat="1" applyFont="1" applyFill="1" applyBorder="1" applyAlignment="1">
      <alignment horizontal="center" vertical="center" wrapText="1"/>
    </xf>
    <xf numFmtId="174" fontId="10" fillId="34" borderId="14" xfId="0" applyNumberFormat="1" applyFont="1" applyFill="1" applyBorder="1" applyAlignment="1">
      <alignment horizontal="center" vertical="center"/>
    </xf>
    <xf numFmtId="174" fontId="20" fillId="0" borderId="15" xfId="0" applyNumberFormat="1" applyFont="1" applyFill="1" applyBorder="1" applyAlignment="1">
      <alignment horizontal="center" vertical="center"/>
    </xf>
    <xf numFmtId="174" fontId="20" fillId="33" borderId="10" xfId="0" applyNumberFormat="1" applyFont="1" applyFill="1" applyBorder="1" applyAlignment="1">
      <alignment horizontal="center" vertical="center"/>
    </xf>
    <xf numFmtId="174" fontId="20" fillId="33" borderId="14" xfId="0" applyNumberFormat="1" applyFont="1" applyFill="1" applyBorder="1" applyAlignment="1">
      <alignment vertical="center" wrapText="1"/>
    </xf>
    <xf numFmtId="2" fontId="20" fillId="33" borderId="14" xfId="0" applyNumberFormat="1" applyFont="1" applyFill="1" applyBorder="1" applyAlignment="1">
      <alignment vertical="center" wrapText="1"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32" fillId="33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174" fontId="10" fillId="34" borderId="15" xfId="0" applyNumberFormat="1" applyFont="1" applyFill="1" applyBorder="1" applyAlignment="1">
      <alignment horizontal="center" vertical="center"/>
    </xf>
    <xf numFmtId="174" fontId="10" fillId="34" borderId="14" xfId="0" applyNumberFormat="1" applyFont="1" applyFill="1" applyBorder="1" applyAlignment="1">
      <alignment horizontal="center" vertical="center"/>
    </xf>
    <xf numFmtId="174" fontId="27" fillId="33" borderId="15" xfId="0" applyNumberFormat="1" applyFont="1" applyFill="1" applyBorder="1" applyAlignment="1">
      <alignment horizontal="center" vertical="center" wrapText="1"/>
    </xf>
    <xf numFmtId="174" fontId="27" fillId="33" borderId="14" xfId="0" applyNumberFormat="1" applyFont="1" applyFill="1" applyBorder="1" applyAlignment="1">
      <alignment horizontal="center" vertical="center" wrapText="1"/>
    </xf>
    <xf numFmtId="174" fontId="10" fillId="33" borderId="15" xfId="0" applyNumberFormat="1" applyFont="1" applyFill="1" applyBorder="1" applyAlignment="1">
      <alignment horizontal="center" vertical="center" wrapText="1"/>
    </xf>
    <xf numFmtId="174" fontId="10" fillId="33" borderId="14" xfId="0" applyNumberFormat="1" applyFont="1" applyFill="1" applyBorder="1" applyAlignment="1">
      <alignment horizontal="center" vertical="center" wrapText="1"/>
    </xf>
    <xf numFmtId="174" fontId="20" fillId="33" borderId="15" xfId="0" applyNumberFormat="1" applyFont="1" applyFill="1" applyBorder="1" applyAlignment="1">
      <alignment horizontal="center" vertical="center"/>
    </xf>
    <xf numFmtId="174" fontId="20" fillId="33" borderId="14" xfId="0" applyNumberFormat="1" applyFont="1" applyFill="1" applyBorder="1" applyAlignment="1">
      <alignment horizontal="center" vertical="center"/>
    </xf>
    <xf numFmtId="174" fontId="10" fillId="33" borderId="15" xfId="54" applyNumberFormat="1" applyFont="1" applyFill="1" applyBorder="1" applyAlignment="1">
      <alignment horizontal="center" vertical="center"/>
      <protection/>
    </xf>
    <xf numFmtId="174" fontId="10" fillId="33" borderId="14" xfId="54" applyNumberFormat="1" applyFont="1" applyFill="1" applyBorder="1" applyAlignment="1">
      <alignment horizontal="center" vertical="center"/>
      <protection/>
    </xf>
    <xf numFmtId="174" fontId="10" fillId="0" borderId="15" xfId="0" applyNumberFormat="1" applyFont="1" applyFill="1" applyBorder="1" applyAlignment="1">
      <alignment horizontal="center" vertical="center" wrapText="1"/>
    </xf>
    <xf numFmtId="174" fontId="10" fillId="0" borderId="14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174" fontId="20" fillId="33" borderId="15" xfId="0" applyNumberFormat="1" applyFont="1" applyFill="1" applyBorder="1" applyAlignment="1">
      <alignment horizontal="center" vertical="center" wrapText="1"/>
    </xf>
    <xf numFmtId="174" fontId="20" fillId="33" borderId="14" xfId="0" applyNumberFormat="1" applyFont="1" applyFill="1" applyBorder="1" applyAlignment="1">
      <alignment horizontal="center" vertical="center" wrapText="1"/>
    </xf>
    <xf numFmtId="174" fontId="20" fillId="0" borderId="15" xfId="0" applyNumberFormat="1" applyFont="1" applyFill="1" applyBorder="1" applyAlignment="1">
      <alignment horizontal="center" vertical="center"/>
    </xf>
    <xf numFmtId="174" fontId="20" fillId="0" borderId="14" xfId="0" applyNumberFormat="1" applyFont="1" applyFill="1" applyBorder="1" applyAlignment="1">
      <alignment horizontal="center" vertical="center"/>
    </xf>
    <xf numFmtId="174" fontId="10" fillId="33" borderId="15" xfId="0" applyNumberFormat="1" applyFont="1" applyFill="1" applyBorder="1" applyAlignment="1">
      <alignment horizontal="center" vertical="center" wrapText="1"/>
    </xf>
    <xf numFmtId="174" fontId="10" fillId="33" borderId="14" xfId="0" applyNumberFormat="1" applyFont="1" applyFill="1" applyBorder="1" applyAlignment="1">
      <alignment horizontal="center" vertical="center" wrapText="1"/>
    </xf>
    <xf numFmtId="174" fontId="27" fillId="33" borderId="15" xfId="0" applyNumberFormat="1" applyFont="1" applyFill="1" applyBorder="1" applyAlignment="1">
      <alignment horizontal="center" vertical="center"/>
    </xf>
    <xf numFmtId="174" fontId="27" fillId="33" borderId="1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justify" vertical="top"/>
    </xf>
    <xf numFmtId="0" fontId="3" fillId="0" borderId="17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13" fillId="0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2" fontId="6" fillId="33" borderId="15" xfId="0" applyNumberFormat="1" applyFont="1" applyFill="1" applyBorder="1" applyAlignment="1">
      <alignment horizontal="center" wrapText="1"/>
    </xf>
    <xf numFmtId="2" fontId="6" fillId="33" borderId="14" xfId="0" applyNumberFormat="1" applyFont="1" applyFill="1" applyBorder="1" applyAlignment="1">
      <alignment horizontal="center" wrapText="1"/>
    </xf>
    <xf numFmtId="174" fontId="3" fillId="0" borderId="13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3" fillId="0" borderId="2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4" fontId="3" fillId="0" borderId="26" xfId="0" applyNumberFormat="1" applyFont="1" applyFill="1" applyBorder="1" applyAlignment="1">
      <alignment horizontal="center"/>
    </xf>
    <xf numFmtId="174" fontId="3" fillId="0" borderId="27" xfId="0" applyNumberFormat="1" applyFont="1" applyFill="1" applyBorder="1" applyAlignment="1">
      <alignment horizontal="center"/>
    </xf>
    <xf numFmtId="174" fontId="3" fillId="0" borderId="28" xfId="0" applyNumberFormat="1" applyFont="1" applyFill="1" applyBorder="1" applyAlignment="1">
      <alignment horizontal="center"/>
    </xf>
    <xf numFmtId="174" fontId="3" fillId="0" borderId="29" xfId="0" applyNumberFormat="1" applyFont="1" applyFill="1" applyBorder="1" applyAlignment="1">
      <alignment horizontal="center"/>
    </xf>
    <xf numFmtId="174" fontId="3" fillId="0" borderId="30" xfId="0" applyNumberFormat="1" applyFont="1" applyFill="1" applyBorder="1" applyAlignment="1">
      <alignment horizontal="center"/>
    </xf>
    <xf numFmtId="174" fontId="3" fillId="0" borderId="31" xfId="0" applyNumberFormat="1" applyFont="1" applyFill="1" applyBorder="1" applyAlignment="1">
      <alignment horizontal="center"/>
    </xf>
    <xf numFmtId="174" fontId="3" fillId="0" borderId="32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6" xfId="0" applyNumberFormat="1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0" fillId="0" borderId="22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20" fillId="33" borderId="15" xfId="0" applyNumberFormat="1" applyFont="1" applyFill="1" applyBorder="1" applyAlignment="1">
      <alignment horizontal="center" vertical="center" wrapText="1"/>
    </xf>
    <xf numFmtId="2" fontId="20" fillId="33" borderId="14" xfId="0" applyNumberFormat="1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174" fontId="8" fillId="33" borderId="15" xfId="0" applyNumberFormat="1" applyFont="1" applyFill="1" applyBorder="1" applyAlignment="1">
      <alignment horizontal="center" vertical="center"/>
    </xf>
    <xf numFmtId="174" fontId="8" fillId="33" borderId="14" xfId="0" applyNumberFormat="1" applyFont="1" applyFill="1" applyBorder="1" applyAlignment="1">
      <alignment horizontal="center" vertical="center"/>
    </xf>
    <xf numFmtId="2" fontId="31" fillId="33" borderId="0" xfId="0" applyNumberFormat="1" applyFont="1" applyFill="1" applyBorder="1" applyAlignment="1">
      <alignment horizontal="left" vertical="top" wrapText="1"/>
    </xf>
    <xf numFmtId="2" fontId="0" fillId="33" borderId="0" xfId="0" applyNumberForma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2" fontId="26" fillId="33" borderId="15" xfId="0" applyNumberFormat="1" applyFont="1" applyFill="1" applyBorder="1" applyAlignment="1">
      <alignment horizontal="center" vertical="center" wrapText="1"/>
    </xf>
    <xf numFmtId="2" fontId="26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53"/>
  <sheetViews>
    <sheetView tabSelected="1" zoomScale="115" zoomScaleNormal="115" zoomScalePageLayoutView="0" workbookViewId="0" topLeftCell="A7">
      <selection activeCell="B1" sqref="B1:D8"/>
    </sheetView>
  </sheetViews>
  <sheetFormatPr defaultColWidth="9.00390625" defaultRowHeight="12.75"/>
  <cols>
    <col min="1" max="1" width="7.00390625" style="0" customWidth="1"/>
    <col min="2" max="2" width="22.75390625" style="0" customWidth="1"/>
    <col min="3" max="3" width="0.2421875" style="0" hidden="1" customWidth="1"/>
    <col min="4" max="4" width="7.125" style="0" customWidth="1"/>
    <col min="5" max="5" width="0.2421875" style="46" hidden="1" customWidth="1"/>
    <col min="6" max="6" width="7.375" style="46" customWidth="1"/>
    <col min="7" max="7" width="5.00390625" style="46" hidden="1" customWidth="1"/>
    <col min="8" max="8" width="5.375" style="46" customWidth="1"/>
    <col min="9" max="9" width="1.12109375" style="46" hidden="1" customWidth="1"/>
    <col min="10" max="10" width="6.875" style="46" customWidth="1"/>
    <col min="11" max="11" width="0.12890625" style="46" customWidth="1"/>
    <col min="12" max="12" width="7.00390625" style="46" customWidth="1"/>
    <col min="13" max="13" width="0.12890625" style="111" customWidth="1"/>
    <col min="14" max="14" width="5.00390625" style="111" customWidth="1"/>
    <col min="15" max="15" width="4.00390625" style="46" hidden="1" customWidth="1"/>
    <col min="16" max="16" width="5.00390625" style="46" customWidth="1"/>
    <col min="17" max="17" width="3.75390625" style="46" hidden="1" customWidth="1"/>
    <col min="18" max="18" width="4.875" style="46" customWidth="1"/>
    <col min="19" max="19" width="4.00390625" style="46" hidden="1" customWidth="1"/>
    <col min="20" max="20" width="4.75390625" style="46" customWidth="1"/>
    <col min="21" max="21" width="0.12890625" style="46" customWidth="1"/>
    <col min="22" max="22" width="3.25390625" style="46" hidden="1" customWidth="1"/>
    <col min="23" max="23" width="5.625" style="46" customWidth="1"/>
    <col min="24" max="24" width="0.37109375" style="46" hidden="1" customWidth="1"/>
    <col min="25" max="25" width="5.25390625" style="46" customWidth="1"/>
    <col min="26" max="26" width="5.25390625" style="46" hidden="1" customWidth="1"/>
    <col min="27" max="27" width="5.25390625" style="46" customWidth="1"/>
    <col min="28" max="28" width="5.75390625" style="46" hidden="1" customWidth="1"/>
    <col min="29" max="29" width="5.75390625" style="46" customWidth="1"/>
    <col min="30" max="30" width="1.25" style="0" hidden="1" customWidth="1"/>
    <col min="31" max="31" width="15.75390625" style="0" customWidth="1"/>
    <col min="32" max="32" width="0.37109375" style="0" customWidth="1"/>
    <col min="33" max="33" width="2.125" style="0" hidden="1" customWidth="1"/>
    <col min="34" max="38" width="9.125" style="0" hidden="1" customWidth="1"/>
    <col min="39" max="39" width="8.75390625" style="0" hidden="1" customWidth="1"/>
    <col min="40" max="41" width="9.125" style="0" hidden="1" customWidth="1"/>
    <col min="42" max="42" width="7.625" style="0" hidden="1" customWidth="1"/>
    <col min="43" max="47" width="9.125" style="0" hidden="1" customWidth="1"/>
    <col min="48" max="48" width="0.6171875" style="0" hidden="1" customWidth="1"/>
    <col min="49" max="53" width="9.125" style="0" hidden="1" customWidth="1"/>
    <col min="54" max="54" width="4.75390625" style="0" hidden="1" customWidth="1"/>
    <col min="55" max="56" width="9.125" style="0" hidden="1" customWidth="1"/>
    <col min="57" max="57" width="1.12109375" style="0" hidden="1" customWidth="1"/>
    <col min="58" max="58" width="9.125" style="0" hidden="1" customWidth="1"/>
    <col min="59" max="59" width="0.12890625" style="0" hidden="1" customWidth="1"/>
    <col min="60" max="60" width="0.6171875" style="0" hidden="1" customWidth="1"/>
    <col min="61" max="63" width="9.125" style="0" hidden="1" customWidth="1"/>
    <col min="64" max="64" width="0.12890625" style="0" hidden="1" customWidth="1"/>
    <col min="65" max="70" width="9.125" style="0" hidden="1" customWidth="1"/>
    <col min="71" max="71" width="5.875" style="0" hidden="1" customWidth="1"/>
    <col min="72" max="74" width="9.125" style="0" hidden="1" customWidth="1"/>
  </cols>
  <sheetData>
    <row r="1" spans="1:31" ht="12.75" customHeight="1">
      <c r="A1" s="47"/>
      <c r="B1" s="229"/>
      <c r="C1" s="230"/>
      <c r="D1" s="230"/>
      <c r="E1" s="137"/>
      <c r="F1" s="137"/>
      <c r="G1" s="137"/>
      <c r="H1" s="137"/>
      <c r="I1" s="137"/>
      <c r="J1" s="137"/>
      <c r="K1" s="137"/>
      <c r="L1" s="137" t="s">
        <v>91</v>
      </c>
      <c r="M1" s="287" t="s">
        <v>107</v>
      </c>
      <c r="N1" s="288"/>
      <c r="O1" s="288"/>
      <c r="P1" s="288"/>
      <c r="Q1" s="288"/>
      <c r="R1" s="288"/>
      <c r="S1" s="288"/>
      <c r="T1" s="288"/>
      <c r="U1" s="288"/>
      <c r="V1" s="288"/>
      <c r="W1" s="297" t="s">
        <v>108</v>
      </c>
      <c r="X1" s="298"/>
      <c r="Y1" s="298"/>
      <c r="Z1" s="299"/>
      <c r="AA1" s="299"/>
      <c r="AB1" s="299"/>
      <c r="AC1" s="300"/>
      <c r="AD1" s="301"/>
      <c r="AE1" s="301"/>
    </row>
    <row r="2" spans="1:31" ht="15.75">
      <c r="A2" s="47"/>
      <c r="B2" s="231"/>
      <c r="C2" s="231"/>
      <c r="D2" s="231"/>
      <c r="E2" s="137"/>
      <c r="F2" s="137"/>
      <c r="G2" s="137"/>
      <c r="H2" s="137"/>
      <c r="I2" s="137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302" t="s">
        <v>120</v>
      </c>
      <c r="X2" s="303"/>
      <c r="Y2" s="303"/>
      <c r="Z2" s="303"/>
      <c r="AA2" s="303"/>
      <c r="AB2" s="303"/>
      <c r="AC2" s="303"/>
      <c r="AD2" s="303"/>
      <c r="AE2" s="303"/>
    </row>
    <row r="3" spans="1:31" ht="15.75">
      <c r="A3" s="47"/>
      <c r="B3" s="231"/>
      <c r="C3" s="231"/>
      <c r="D3" s="231"/>
      <c r="E3" s="137"/>
      <c r="F3" s="137"/>
      <c r="G3" s="137"/>
      <c r="H3" s="137"/>
      <c r="I3" s="137"/>
      <c r="J3" s="137"/>
      <c r="K3" s="186"/>
      <c r="L3" s="137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304" t="s">
        <v>121</v>
      </c>
      <c r="X3" s="304"/>
      <c r="Y3" s="304"/>
      <c r="Z3" s="304"/>
      <c r="AA3" s="303"/>
      <c r="AB3" s="303"/>
      <c r="AC3" s="303"/>
      <c r="AD3" s="303"/>
      <c r="AE3" s="303"/>
    </row>
    <row r="4" spans="1:31" ht="15.75">
      <c r="A4" s="47"/>
      <c r="B4" s="231"/>
      <c r="C4" s="231"/>
      <c r="D4" s="231"/>
      <c r="E4" s="137"/>
      <c r="F4" s="137"/>
      <c r="G4" s="137"/>
      <c r="H4" s="137"/>
      <c r="I4" s="137"/>
      <c r="J4" s="137"/>
      <c r="K4" s="137"/>
      <c r="L4" s="137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304" t="s">
        <v>111</v>
      </c>
      <c r="X4" s="304"/>
      <c r="Y4" s="304"/>
      <c r="Z4" s="304"/>
      <c r="AA4" s="303"/>
      <c r="AB4" s="303"/>
      <c r="AC4" s="303"/>
      <c r="AD4" s="303"/>
      <c r="AE4" s="303"/>
    </row>
    <row r="5" spans="1:31" ht="18.75">
      <c r="A5" s="47"/>
      <c r="B5" s="231"/>
      <c r="C5" s="231"/>
      <c r="D5" s="231"/>
      <c r="E5" s="137"/>
      <c r="F5" s="137"/>
      <c r="G5" s="137"/>
      <c r="H5" s="137"/>
      <c r="I5" s="137"/>
      <c r="J5" s="137"/>
      <c r="K5" s="137"/>
      <c r="L5" s="137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06"/>
      <c r="X5" s="206"/>
      <c r="Y5" s="206"/>
      <c r="Z5" s="206"/>
      <c r="AA5" s="206"/>
      <c r="AB5" s="206"/>
      <c r="AC5" s="204"/>
      <c r="AD5" s="205"/>
      <c r="AE5" s="205"/>
    </row>
    <row r="6" spans="1:29" ht="12.75">
      <c r="A6" s="47"/>
      <c r="B6" s="231"/>
      <c r="C6" s="231"/>
      <c r="D6" s="231"/>
      <c r="E6" s="137"/>
      <c r="F6" s="137"/>
      <c r="G6" s="137"/>
      <c r="H6" s="137"/>
      <c r="I6" s="137"/>
      <c r="J6" s="137"/>
      <c r="K6" s="137"/>
      <c r="L6" s="137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148"/>
      <c r="X6" s="148"/>
      <c r="Y6" s="148"/>
      <c r="Z6" s="148"/>
      <c r="AA6" s="148"/>
      <c r="AB6" s="148"/>
      <c r="AC6" s="137"/>
    </row>
    <row r="7" spans="1:29" ht="12.75">
      <c r="A7" s="47"/>
      <c r="B7" s="231"/>
      <c r="C7" s="231"/>
      <c r="D7" s="231"/>
      <c r="E7" s="137"/>
      <c r="F7" s="137"/>
      <c r="G7" s="137"/>
      <c r="H7" s="137"/>
      <c r="I7" s="137"/>
      <c r="J7" s="137"/>
      <c r="K7" s="137"/>
      <c r="L7" s="137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148"/>
      <c r="X7" s="148"/>
      <c r="Y7" s="148"/>
      <c r="Z7" s="148"/>
      <c r="AA7" s="148"/>
      <c r="AB7" s="148"/>
      <c r="AC7" s="137"/>
    </row>
    <row r="8" spans="1:29" ht="18" customHeight="1">
      <c r="A8" s="47"/>
      <c r="B8" s="231"/>
      <c r="C8" s="231"/>
      <c r="D8" s="231"/>
      <c r="E8" s="137"/>
      <c r="F8" s="137"/>
      <c r="G8" s="137"/>
      <c r="H8" s="137"/>
      <c r="I8" s="137"/>
      <c r="J8" s="137"/>
      <c r="K8" s="137"/>
      <c r="L8" s="137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149"/>
      <c r="X8" s="149"/>
      <c r="Y8" s="149"/>
      <c r="Z8" s="149"/>
      <c r="AA8" s="149"/>
      <c r="AB8" s="149"/>
      <c r="AC8" s="137"/>
    </row>
    <row r="9" spans="1:29" ht="16.5" customHeight="1">
      <c r="A9" s="232" t="s">
        <v>97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</row>
    <row r="10" spans="1:29" ht="16.5" customHeight="1">
      <c r="A10" s="232" t="s">
        <v>123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</row>
    <row r="11" spans="1:58" ht="33.75" customHeight="1">
      <c r="A11" s="241" t="s">
        <v>124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89" t="s">
        <v>91</v>
      </c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</row>
    <row r="12" spans="1:31" ht="22.5" customHeight="1">
      <c r="A12" s="276" t="s">
        <v>56</v>
      </c>
      <c r="B12" s="239" t="s">
        <v>63</v>
      </c>
      <c r="C12" s="290" t="s">
        <v>69</v>
      </c>
      <c r="D12" s="291"/>
      <c r="E12" s="278" t="s">
        <v>57</v>
      </c>
      <c r="F12" s="279"/>
      <c r="G12" s="279"/>
      <c r="H12" s="279"/>
      <c r="I12" s="279"/>
      <c r="J12" s="280"/>
      <c r="K12" s="235" t="s">
        <v>58</v>
      </c>
      <c r="L12" s="236"/>
      <c r="M12" s="271" t="s">
        <v>59</v>
      </c>
      <c r="N12" s="272"/>
      <c r="O12" s="272"/>
      <c r="P12" s="272"/>
      <c r="Q12" s="272"/>
      <c r="R12" s="272"/>
      <c r="S12" s="272"/>
      <c r="T12" s="273"/>
      <c r="U12" s="271" t="s">
        <v>60</v>
      </c>
      <c r="V12" s="272"/>
      <c r="W12" s="272"/>
      <c r="X12" s="272"/>
      <c r="Y12" s="272"/>
      <c r="Z12" s="272"/>
      <c r="AA12" s="272"/>
      <c r="AB12" s="272"/>
      <c r="AC12" s="273"/>
      <c r="AD12" s="262" t="s">
        <v>87</v>
      </c>
      <c r="AE12" s="262"/>
    </row>
    <row r="13" spans="1:31" ht="27.75" customHeight="1">
      <c r="A13" s="277"/>
      <c r="B13" s="240"/>
      <c r="C13" s="292"/>
      <c r="D13" s="293"/>
      <c r="E13" s="233" t="s">
        <v>0</v>
      </c>
      <c r="F13" s="234"/>
      <c r="G13" s="233" t="s">
        <v>1</v>
      </c>
      <c r="H13" s="234"/>
      <c r="I13" s="233" t="s">
        <v>61</v>
      </c>
      <c r="J13" s="234"/>
      <c r="K13" s="237"/>
      <c r="L13" s="238"/>
      <c r="M13" s="244" t="s">
        <v>62</v>
      </c>
      <c r="N13" s="245"/>
      <c r="O13" s="242" t="s">
        <v>2</v>
      </c>
      <c r="P13" s="243"/>
      <c r="Q13" s="242" t="s">
        <v>103</v>
      </c>
      <c r="R13" s="243"/>
      <c r="S13" s="242" t="s">
        <v>104</v>
      </c>
      <c r="T13" s="243"/>
      <c r="U13" s="274" t="s">
        <v>3</v>
      </c>
      <c r="V13" s="294"/>
      <c r="W13" s="275"/>
      <c r="X13" s="274" t="s">
        <v>105</v>
      </c>
      <c r="Y13" s="275"/>
      <c r="Z13" s="274" t="s">
        <v>106</v>
      </c>
      <c r="AA13" s="275"/>
      <c r="AB13" s="274" t="s">
        <v>102</v>
      </c>
      <c r="AC13" s="275"/>
      <c r="AD13" s="263" t="s">
        <v>88</v>
      </c>
      <c r="AE13" s="263" t="s">
        <v>115</v>
      </c>
    </row>
    <row r="14" spans="1:31" ht="46.5" customHeight="1" hidden="1">
      <c r="A14" s="39"/>
      <c r="B14" s="40"/>
      <c r="C14" s="44" t="s">
        <v>70</v>
      </c>
      <c r="D14" s="44" t="s">
        <v>71</v>
      </c>
      <c r="E14" s="66" t="s">
        <v>72</v>
      </c>
      <c r="F14" s="66" t="s">
        <v>73</v>
      </c>
      <c r="G14" s="66" t="s">
        <v>72</v>
      </c>
      <c r="H14" s="66" t="s">
        <v>73</v>
      </c>
      <c r="I14" s="66" t="s">
        <v>72</v>
      </c>
      <c r="J14" s="66" t="s">
        <v>73</v>
      </c>
      <c r="K14" s="66" t="s">
        <v>72</v>
      </c>
      <c r="L14" s="66" t="s">
        <v>73</v>
      </c>
      <c r="M14" s="101" t="s">
        <v>72</v>
      </c>
      <c r="N14" s="101" t="s">
        <v>73</v>
      </c>
      <c r="O14" s="66" t="s">
        <v>72</v>
      </c>
      <c r="P14" s="66" t="s">
        <v>73</v>
      </c>
      <c r="Q14" s="101" t="s">
        <v>72</v>
      </c>
      <c r="R14" s="101" t="s">
        <v>73</v>
      </c>
      <c r="S14" s="101" t="s">
        <v>72</v>
      </c>
      <c r="T14" s="101" t="s">
        <v>73</v>
      </c>
      <c r="U14" s="295" t="s">
        <v>72</v>
      </c>
      <c r="V14" s="296"/>
      <c r="W14" s="101" t="s">
        <v>73</v>
      </c>
      <c r="X14" s="101" t="s">
        <v>72</v>
      </c>
      <c r="Y14" s="101" t="s">
        <v>73</v>
      </c>
      <c r="Z14" s="101" t="s">
        <v>72</v>
      </c>
      <c r="AA14" s="101" t="s">
        <v>73</v>
      </c>
      <c r="AB14" s="101" t="s">
        <v>72</v>
      </c>
      <c r="AC14" s="101" t="s">
        <v>73</v>
      </c>
      <c r="AD14" s="264"/>
      <c r="AE14" s="264"/>
    </row>
    <row r="15" spans="1:31" ht="16.5" customHeight="1">
      <c r="A15" s="25"/>
      <c r="B15" s="43" t="s">
        <v>68</v>
      </c>
      <c r="C15" s="26"/>
      <c r="D15" s="26"/>
      <c r="E15" s="90"/>
      <c r="F15" s="90"/>
      <c r="G15" s="90"/>
      <c r="H15" s="90"/>
      <c r="I15" s="90"/>
      <c r="J15" s="90"/>
      <c r="K15" s="90"/>
      <c r="L15" s="90"/>
      <c r="M15" s="102"/>
      <c r="N15" s="102"/>
      <c r="O15" s="90"/>
      <c r="P15" s="90"/>
      <c r="Q15" s="172"/>
      <c r="R15" s="172"/>
      <c r="S15" s="172"/>
      <c r="T15" s="172"/>
      <c r="U15" s="283"/>
      <c r="V15" s="284"/>
      <c r="W15" s="173"/>
      <c r="X15" s="173"/>
      <c r="Y15" s="173"/>
      <c r="Z15" s="173"/>
      <c r="AA15" s="173"/>
      <c r="AB15" s="173"/>
      <c r="AC15" s="116"/>
      <c r="AD15" s="144"/>
      <c r="AE15" s="144"/>
    </row>
    <row r="16" spans="1:31" ht="12.75" customHeight="1">
      <c r="A16" s="27"/>
      <c r="B16" s="28" t="s">
        <v>4</v>
      </c>
      <c r="C16" s="27"/>
      <c r="D16" s="27"/>
      <c r="E16" s="86"/>
      <c r="F16" s="86"/>
      <c r="G16" s="86"/>
      <c r="H16" s="86"/>
      <c r="I16" s="86"/>
      <c r="J16" s="86"/>
      <c r="K16" s="86"/>
      <c r="L16" s="86"/>
      <c r="M16" s="103"/>
      <c r="N16" s="103"/>
      <c r="O16" s="112"/>
      <c r="P16" s="112"/>
      <c r="Q16" s="174"/>
      <c r="R16" s="174"/>
      <c r="S16" s="174"/>
      <c r="T16" s="174"/>
      <c r="U16" s="285"/>
      <c r="V16" s="286"/>
      <c r="W16" s="175"/>
      <c r="X16" s="175"/>
      <c r="Y16" s="175"/>
      <c r="Z16" s="175"/>
      <c r="AA16" s="175"/>
      <c r="AB16" s="175"/>
      <c r="AC16" s="112"/>
      <c r="AD16" s="144"/>
      <c r="AE16" s="144"/>
    </row>
    <row r="17" spans="1:31" s="46" customFormat="1" ht="37.5" customHeight="1">
      <c r="A17" s="150">
        <v>173</v>
      </c>
      <c r="B17" s="54" t="s">
        <v>93</v>
      </c>
      <c r="C17" s="55" t="s">
        <v>92</v>
      </c>
      <c r="D17" s="55" t="s">
        <v>119</v>
      </c>
      <c r="E17" s="56">
        <v>4.23</v>
      </c>
      <c r="F17" s="56">
        <v>4.7</v>
      </c>
      <c r="G17" s="56">
        <v>6</v>
      </c>
      <c r="H17" s="56">
        <v>4.9</v>
      </c>
      <c r="I17" s="56">
        <v>0.6</v>
      </c>
      <c r="J17" s="56">
        <v>25.8</v>
      </c>
      <c r="K17" s="56">
        <v>116.14</v>
      </c>
      <c r="L17" s="56">
        <v>166</v>
      </c>
      <c r="M17" s="57">
        <v>0.08</v>
      </c>
      <c r="N17" s="57">
        <v>0.11</v>
      </c>
      <c r="O17" s="56">
        <v>0.64</v>
      </c>
      <c r="P17" s="56">
        <v>0</v>
      </c>
      <c r="Q17" s="151">
        <v>14</v>
      </c>
      <c r="R17" s="151">
        <v>9.4</v>
      </c>
      <c r="S17" s="151">
        <v>0</v>
      </c>
      <c r="T17" s="151">
        <v>2.49</v>
      </c>
      <c r="U17" s="211">
        <v>0</v>
      </c>
      <c r="V17" s="212"/>
      <c r="W17" s="152">
        <v>0</v>
      </c>
      <c r="X17" s="152">
        <v>76.2</v>
      </c>
      <c r="Y17" s="152">
        <v>0</v>
      </c>
      <c r="Z17" s="152">
        <v>11.1</v>
      </c>
      <c r="AA17" s="152">
        <v>14.8</v>
      </c>
      <c r="AB17" s="152">
        <v>1.62</v>
      </c>
      <c r="AC17" s="57">
        <v>2.16</v>
      </c>
      <c r="AD17" s="184">
        <v>4.68</v>
      </c>
      <c r="AE17" s="190">
        <v>10.37</v>
      </c>
    </row>
    <row r="18" spans="1:31" ht="16.5" customHeight="1">
      <c r="A18" s="21">
        <v>943</v>
      </c>
      <c r="B18" s="19" t="s">
        <v>81</v>
      </c>
      <c r="C18" s="118" t="s">
        <v>86</v>
      </c>
      <c r="D18" s="118" t="s">
        <v>86</v>
      </c>
      <c r="E18" s="37">
        <v>0.2</v>
      </c>
      <c r="F18" s="37">
        <v>0.2</v>
      </c>
      <c r="G18" s="37">
        <v>0</v>
      </c>
      <c r="H18" s="37">
        <v>0</v>
      </c>
      <c r="I18" s="37">
        <v>14</v>
      </c>
      <c r="J18" s="37">
        <v>14</v>
      </c>
      <c r="K18" s="37">
        <v>56</v>
      </c>
      <c r="L18" s="37">
        <v>28</v>
      </c>
      <c r="M18" s="48">
        <v>0</v>
      </c>
      <c r="N18" s="48">
        <v>0</v>
      </c>
      <c r="O18" s="48">
        <v>0</v>
      </c>
      <c r="P18" s="48">
        <v>0</v>
      </c>
      <c r="Q18" s="178">
        <v>0</v>
      </c>
      <c r="R18" s="178">
        <v>6</v>
      </c>
      <c r="S18" s="178">
        <v>0</v>
      </c>
      <c r="T18" s="178">
        <v>0.4</v>
      </c>
      <c r="U18" s="217">
        <v>12</v>
      </c>
      <c r="V18" s="218"/>
      <c r="W18" s="165">
        <v>12</v>
      </c>
      <c r="X18" s="165">
        <v>8</v>
      </c>
      <c r="Y18" s="165">
        <v>8</v>
      </c>
      <c r="Z18" s="165">
        <v>6</v>
      </c>
      <c r="AA18" s="165">
        <v>6</v>
      </c>
      <c r="AB18" s="165">
        <v>0.8</v>
      </c>
      <c r="AC18" s="48">
        <v>0.8</v>
      </c>
      <c r="AD18" s="144">
        <v>0.84</v>
      </c>
      <c r="AE18" s="189">
        <v>1.06</v>
      </c>
    </row>
    <row r="19" spans="1:31" ht="16.5" customHeight="1">
      <c r="A19" s="18"/>
      <c r="B19" s="19" t="s">
        <v>64</v>
      </c>
      <c r="C19" s="42">
        <v>40</v>
      </c>
      <c r="D19" s="42">
        <v>30</v>
      </c>
      <c r="E19" s="85">
        <v>3.5</v>
      </c>
      <c r="F19" s="85">
        <v>2.28</v>
      </c>
      <c r="G19" s="85">
        <v>0.3</v>
      </c>
      <c r="H19" s="85">
        <v>0.24</v>
      </c>
      <c r="I19" s="85">
        <v>24.4</v>
      </c>
      <c r="J19" s="85">
        <v>14.76</v>
      </c>
      <c r="K19" s="85">
        <v>113.73</v>
      </c>
      <c r="L19" s="85">
        <v>71</v>
      </c>
      <c r="M19" s="57">
        <v>0.06</v>
      </c>
      <c r="N19" s="57">
        <v>0.033</v>
      </c>
      <c r="O19" s="57">
        <v>0</v>
      </c>
      <c r="P19" s="57">
        <v>0</v>
      </c>
      <c r="Q19" s="179">
        <v>0</v>
      </c>
      <c r="R19" s="179">
        <v>0</v>
      </c>
      <c r="S19" s="179">
        <v>0.5</v>
      </c>
      <c r="T19" s="179">
        <v>0.33</v>
      </c>
      <c r="U19" s="211">
        <v>14.8</v>
      </c>
      <c r="V19" s="212"/>
      <c r="W19" s="138">
        <v>6</v>
      </c>
      <c r="X19" s="138">
        <v>26</v>
      </c>
      <c r="Y19" s="138">
        <v>19.5</v>
      </c>
      <c r="Z19" s="138">
        <v>5.6</v>
      </c>
      <c r="AA19" s="138">
        <v>4.2</v>
      </c>
      <c r="AB19" s="182">
        <v>0.27</v>
      </c>
      <c r="AC19" s="57">
        <v>0.33</v>
      </c>
      <c r="AD19" s="144">
        <v>3.37</v>
      </c>
      <c r="AE19" s="189">
        <v>3.18</v>
      </c>
    </row>
    <row r="20" spans="1:31" ht="16.5" customHeight="1">
      <c r="A20" s="27"/>
      <c r="B20" s="29"/>
      <c r="C20" s="31"/>
      <c r="D20" s="31"/>
      <c r="E20" s="91">
        <f aca="true" t="shared" si="0" ref="E20:U20">SUM(E17:E19)</f>
        <v>7.930000000000001</v>
      </c>
      <c r="F20" s="91">
        <f t="shared" si="0"/>
        <v>7.18</v>
      </c>
      <c r="G20" s="91">
        <f t="shared" si="0"/>
        <v>6.3</v>
      </c>
      <c r="H20" s="91">
        <f t="shared" si="0"/>
        <v>5.140000000000001</v>
      </c>
      <c r="I20" s="99">
        <f t="shared" si="0"/>
        <v>39</v>
      </c>
      <c r="J20" s="91">
        <f t="shared" si="0"/>
        <v>54.559999999999995</v>
      </c>
      <c r="K20" s="91">
        <f t="shared" si="0"/>
        <v>285.87</v>
      </c>
      <c r="L20" s="91">
        <f t="shared" si="0"/>
        <v>265</v>
      </c>
      <c r="M20" s="106">
        <f t="shared" si="0"/>
        <v>0.14</v>
      </c>
      <c r="N20" s="106">
        <f t="shared" si="0"/>
        <v>0.14300000000000002</v>
      </c>
      <c r="O20" s="95">
        <f t="shared" si="0"/>
        <v>0.64</v>
      </c>
      <c r="P20" s="95">
        <f t="shared" si="0"/>
        <v>0</v>
      </c>
      <c r="Q20" s="95">
        <f t="shared" si="0"/>
        <v>14</v>
      </c>
      <c r="R20" s="95">
        <f t="shared" si="0"/>
        <v>15.4</v>
      </c>
      <c r="S20" s="95">
        <f t="shared" si="0"/>
        <v>0.5</v>
      </c>
      <c r="T20" s="95">
        <f t="shared" si="0"/>
        <v>3.22</v>
      </c>
      <c r="U20" s="213">
        <f t="shared" si="0"/>
        <v>26.8</v>
      </c>
      <c r="V20" s="214"/>
      <c r="W20" s="95">
        <f aca="true" t="shared" si="1" ref="W20:AE20">SUM(W17:W19)</f>
        <v>18</v>
      </c>
      <c r="X20" s="95">
        <f t="shared" si="1"/>
        <v>110.2</v>
      </c>
      <c r="Y20" s="169">
        <f t="shared" si="1"/>
        <v>27.5</v>
      </c>
      <c r="Z20" s="95">
        <f t="shared" si="1"/>
        <v>22.700000000000003</v>
      </c>
      <c r="AA20" s="95">
        <f t="shared" si="1"/>
        <v>25</v>
      </c>
      <c r="AB20" s="95">
        <f t="shared" si="1"/>
        <v>2.69</v>
      </c>
      <c r="AC20" s="95">
        <f t="shared" si="1"/>
        <v>3.29</v>
      </c>
      <c r="AD20" s="144">
        <f t="shared" si="1"/>
        <v>8.89</v>
      </c>
      <c r="AE20" s="189">
        <f t="shared" si="1"/>
        <v>14.61</v>
      </c>
    </row>
    <row r="21" spans="1:31" ht="16.5" customHeight="1">
      <c r="A21" s="27"/>
      <c r="B21" s="157" t="s">
        <v>117</v>
      </c>
      <c r="C21" s="31"/>
      <c r="D21" s="31"/>
      <c r="E21" s="91"/>
      <c r="F21" s="91"/>
      <c r="G21" s="91"/>
      <c r="H21" s="91"/>
      <c r="I21" s="99"/>
      <c r="J21" s="91"/>
      <c r="K21" s="91"/>
      <c r="L21" s="91"/>
      <c r="M21" s="106"/>
      <c r="N21" s="106"/>
      <c r="O21" s="95"/>
      <c r="P21" s="95"/>
      <c r="Q21" s="194"/>
      <c r="R21" s="194"/>
      <c r="S21" s="194"/>
      <c r="T21" s="194"/>
      <c r="U21" s="194"/>
      <c r="V21" s="169"/>
      <c r="W21" s="169"/>
      <c r="X21" s="169"/>
      <c r="Y21" s="169"/>
      <c r="Z21" s="169"/>
      <c r="AA21" s="169"/>
      <c r="AB21" s="169"/>
      <c r="AC21" s="95"/>
      <c r="AD21" s="144"/>
      <c r="AE21" s="189"/>
    </row>
    <row r="22" spans="1:31" ht="38.25">
      <c r="A22" s="27"/>
      <c r="B22" s="29" t="s">
        <v>122</v>
      </c>
      <c r="C22" s="31"/>
      <c r="D22" s="31"/>
      <c r="E22" s="91"/>
      <c r="F22" s="91"/>
      <c r="G22" s="91"/>
      <c r="H22" s="91"/>
      <c r="I22" s="99"/>
      <c r="J22" s="91"/>
      <c r="K22" s="91"/>
      <c r="L22" s="91"/>
      <c r="M22" s="106"/>
      <c r="N22" s="106"/>
      <c r="O22" s="95"/>
      <c r="P22" s="95"/>
      <c r="Q22" s="194"/>
      <c r="R22" s="194"/>
      <c r="S22" s="194"/>
      <c r="T22" s="194"/>
      <c r="U22" s="194"/>
      <c r="V22" s="169"/>
      <c r="W22" s="169"/>
      <c r="X22" s="169"/>
      <c r="Y22" s="169"/>
      <c r="Z22" s="169"/>
      <c r="AA22" s="169"/>
      <c r="AB22" s="169"/>
      <c r="AC22" s="95"/>
      <c r="AD22" s="144"/>
      <c r="AE22" s="189"/>
    </row>
    <row r="23" spans="1:31" ht="16.5" customHeight="1">
      <c r="A23" s="31"/>
      <c r="B23" s="32" t="s">
        <v>5</v>
      </c>
      <c r="C23" s="50"/>
      <c r="D23" s="50"/>
      <c r="E23" s="92"/>
      <c r="F23" s="92"/>
      <c r="G23" s="92"/>
      <c r="H23" s="92"/>
      <c r="I23" s="92"/>
      <c r="J23" s="92"/>
      <c r="K23" s="92"/>
      <c r="L23" s="92"/>
      <c r="M23" s="107"/>
      <c r="N23" s="107"/>
      <c r="O23" s="92"/>
      <c r="P23" s="92"/>
      <c r="Q23" s="170"/>
      <c r="R23" s="170"/>
      <c r="S23" s="170"/>
      <c r="T23" s="170"/>
      <c r="U23" s="227"/>
      <c r="V23" s="228"/>
      <c r="W23" s="171"/>
      <c r="X23" s="171"/>
      <c r="Y23" s="171"/>
      <c r="Z23" s="171"/>
      <c r="AA23" s="171"/>
      <c r="AB23" s="171"/>
      <c r="AC23" s="105"/>
      <c r="AD23" s="144"/>
      <c r="AE23" s="189"/>
    </row>
    <row r="24" spans="1:31" ht="16.5" customHeight="1">
      <c r="A24" s="27"/>
      <c r="B24" s="28" t="s">
        <v>82</v>
      </c>
      <c r="C24" s="31"/>
      <c r="D24" s="31"/>
      <c r="E24" s="56"/>
      <c r="F24" s="56"/>
      <c r="G24" s="56"/>
      <c r="H24" s="56"/>
      <c r="I24" s="56"/>
      <c r="J24" s="56"/>
      <c r="K24" s="56"/>
      <c r="L24" s="56"/>
      <c r="M24" s="105"/>
      <c r="N24" s="105"/>
      <c r="O24" s="85"/>
      <c r="P24" s="85"/>
      <c r="Q24" s="145"/>
      <c r="R24" s="145"/>
      <c r="S24" s="145"/>
      <c r="T24" s="145"/>
      <c r="U24" s="207"/>
      <c r="V24" s="208"/>
      <c r="W24" s="183"/>
      <c r="X24" s="183"/>
      <c r="Y24" s="183"/>
      <c r="Z24" s="183"/>
      <c r="AA24" s="183"/>
      <c r="AB24" s="183"/>
      <c r="AC24" s="105"/>
      <c r="AD24" s="144"/>
      <c r="AE24" s="189"/>
    </row>
    <row r="25" spans="1:31" ht="32.25" customHeight="1">
      <c r="A25" s="27">
        <v>168</v>
      </c>
      <c r="B25" s="160" t="s">
        <v>100</v>
      </c>
      <c r="C25" s="162" t="s">
        <v>96</v>
      </c>
      <c r="D25" s="162" t="s">
        <v>119</v>
      </c>
      <c r="E25" s="163">
        <v>5.8</v>
      </c>
      <c r="F25" s="163">
        <v>3.4</v>
      </c>
      <c r="G25" s="163">
        <v>8.8</v>
      </c>
      <c r="H25" s="163">
        <v>4</v>
      </c>
      <c r="I25" s="163">
        <v>29.3</v>
      </c>
      <c r="J25" s="163">
        <v>27.8</v>
      </c>
      <c r="K25" s="163">
        <v>229.7</v>
      </c>
      <c r="L25" s="163">
        <v>161</v>
      </c>
      <c r="M25" s="164">
        <v>0.05</v>
      </c>
      <c r="N25" s="164">
        <v>0.03</v>
      </c>
      <c r="O25" s="163">
        <v>1.07</v>
      </c>
      <c r="P25" s="163">
        <v>0</v>
      </c>
      <c r="Q25" s="167">
        <v>0.05</v>
      </c>
      <c r="R25" s="167">
        <v>8.6</v>
      </c>
      <c r="S25" s="167">
        <v>1.4</v>
      </c>
      <c r="T25" s="167">
        <v>0.36</v>
      </c>
      <c r="U25" s="225">
        <v>30.4</v>
      </c>
      <c r="V25" s="226"/>
      <c r="W25" s="168">
        <v>174.6</v>
      </c>
      <c r="X25" s="168">
        <v>118.2</v>
      </c>
      <c r="Y25" s="168">
        <v>118.2</v>
      </c>
      <c r="Z25" s="168">
        <v>18.8</v>
      </c>
      <c r="AA25" s="168">
        <v>18.8</v>
      </c>
      <c r="AB25" s="168">
        <v>0.6</v>
      </c>
      <c r="AC25" s="105">
        <v>0.6</v>
      </c>
      <c r="AD25" s="185">
        <v>7.41</v>
      </c>
      <c r="AE25" s="192">
        <v>11.77</v>
      </c>
    </row>
    <row r="26" spans="1:31" ht="16.5" customHeight="1">
      <c r="A26" s="41">
        <v>382</v>
      </c>
      <c r="B26" s="19" t="s">
        <v>84</v>
      </c>
      <c r="C26" s="118">
        <v>200</v>
      </c>
      <c r="D26" s="118">
        <v>200</v>
      </c>
      <c r="E26" s="37">
        <v>4.9</v>
      </c>
      <c r="F26" s="37">
        <v>3.78</v>
      </c>
      <c r="G26" s="37">
        <v>5</v>
      </c>
      <c r="H26" s="37">
        <v>0.67</v>
      </c>
      <c r="I26" s="37">
        <v>32.5</v>
      </c>
      <c r="J26" s="37">
        <v>26</v>
      </c>
      <c r="K26" s="37">
        <v>190</v>
      </c>
      <c r="L26" s="37">
        <v>125</v>
      </c>
      <c r="M26" s="48">
        <v>0.04</v>
      </c>
      <c r="N26" s="48">
        <v>0.02</v>
      </c>
      <c r="O26" s="48">
        <v>0</v>
      </c>
      <c r="P26" s="48">
        <v>1.33</v>
      </c>
      <c r="Q26" s="178">
        <v>0.02</v>
      </c>
      <c r="R26" s="178">
        <v>0</v>
      </c>
      <c r="S26" s="178">
        <v>0.56</v>
      </c>
      <c r="T26" s="178">
        <v>0.012</v>
      </c>
      <c r="U26" s="217">
        <v>122</v>
      </c>
      <c r="V26" s="218"/>
      <c r="W26" s="165">
        <v>133.33</v>
      </c>
      <c r="X26" s="165">
        <v>106.4</v>
      </c>
      <c r="Y26" s="165">
        <v>111.11</v>
      </c>
      <c r="Z26" s="165">
        <v>15.8</v>
      </c>
      <c r="AA26" s="165">
        <v>25.56</v>
      </c>
      <c r="AB26" s="165">
        <v>0.39</v>
      </c>
      <c r="AC26" s="48">
        <v>2</v>
      </c>
      <c r="AD26" s="146">
        <v>4.78</v>
      </c>
      <c r="AE26" s="188">
        <v>4.78</v>
      </c>
    </row>
    <row r="27" spans="1:31" ht="16.5" customHeight="1">
      <c r="A27" s="18"/>
      <c r="B27" s="19" t="s">
        <v>64</v>
      </c>
      <c r="C27" s="42">
        <v>40</v>
      </c>
      <c r="D27" s="42">
        <v>30</v>
      </c>
      <c r="E27" s="85">
        <v>3.5</v>
      </c>
      <c r="F27" s="85">
        <v>2.28</v>
      </c>
      <c r="G27" s="85">
        <v>0.3</v>
      </c>
      <c r="H27" s="85">
        <v>0.24</v>
      </c>
      <c r="I27" s="85">
        <v>24.4</v>
      </c>
      <c r="J27" s="85">
        <v>14.76</v>
      </c>
      <c r="K27" s="85">
        <v>113.73</v>
      </c>
      <c r="L27" s="85">
        <v>71</v>
      </c>
      <c r="M27" s="57">
        <v>0.06</v>
      </c>
      <c r="N27" s="57">
        <v>0.033</v>
      </c>
      <c r="O27" s="57">
        <v>0</v>
      </c>
      <c r="P27" s="57">
        <v>0</v>
      </c>
      <c r="Q27" s="179">
        <v>0</v>
      </c>
      <c r="R27" s="179">
        <v>0</v>
      </c>
      <c r="S27" s="179">
        <v>0.5</v>
      </c>
      <c r="T27" s="179">
        <v>0.33</v>
      </c>
      <c r="U27" s="211">
        <v>14.8</v>
      </c>
      <c r="V27" s="212"/>
      <c r="W27" s="138">
        <v>6</v>
      </c>
      <c r="X27" s="138">
        <v>26</v>
      </c>
      <c r="Y27" s="138">
        <v>19.5</v>
      </c>
      <c r="Z27" s="138">
        <v>5.6</v>
      </c>
      <c r="AA27" s="138">
        <v>4.2</v>
      </c>
      <c r="AB27" s="182">
        <v>0.27</v>
      </c>
      <c r="AC27" s="57">
        <v>0.33</v>
      </c>
      <c r="AD27" s="144">
        <v>3.37</v>
      </c>
      <c r="AE27" s="189">
        <v>3.18</v>
      </c>
    </row>
    <row r="28" spans="1:31" ht="16.5" customHeight="1">
      <c r="A28" s="27"/>
      <c r="B28" s="29"/>
      <c r="C28" s="31"/>
      <c r="D28" s="31"/>
      <c r="E28" s="91">
        <f aca="true" t="shared" si="2" ref="E28:U28">SUM(E26:E27)</f>
        <v>8.4</v>
      </c>
      <c r="F28" s="91">
        <v>9.5</v>
      </c>
      <c r="G28" s="91">
        <f t="shared" si="2"/>
        <v>5.3</v>
      </c>
      <c r="H28" s="91">
        <v>4.9</v>
      </c>
      <c r="I28" s="91">
        <f t="shared" si="2"/>
        <v>56.9</v>
      </c>
      <c r="J28" s="91">
        <v>68.6</v>
      </c>
      <c r="K28" s="91">
        <f t="shared" si="2"/>
        <v>303.73</v>
      </c>
      <c r="L28" s="91">
        <v>357</v>
      </c>
      <c r="M28" s="106">
        <f t="shared" si="2"/>
        <v>0.1</v>
      </c>
      <c r="N28" s="106">
        <v>0.08</v>
      </c>
      <c r="O28" s="95">
        <f t="shared" si="2"/>
        <v>0</v>
      </c>
      <c r="P28" s="95">
        <v>1.3</v>
      </c>
      <c r="Q28" s="95">
        <f t="shared" si="2"/>
        <v>0.02</v>
      </c>
      <c r="R28" s="95">
        <v>8.6</v>
      </c>
      <c r="S28" s="95">
        <f t="shared" si="2"/>
        <v>1.06</v>
      </c>
      <c r="T28" s="95">
        <v>0.7</v>
      </c>
      <c r="U28" s="213">
        <f t="shared" si="2"/>
        <v>136.8</v>
      </c>
      <c r="V28" s="214"/>
      <c r="W28" s="169">
        <v>313.9</v>
      </c>
      <c r="X28" s="169">
        <f>SUM(X26:X27)</f>
        <v>132.4</v>
      </c>
      <c r="Y28" s="169">
        <v>248.8</v>
      </c>
      <c r="Z28" s="169">
        <f>SUM(Z26:Z27)</f>
        <v>21.4</v>
      </c>
      <c r="AA28" s="169">
        <v>48.6</v>
      </c>
      <c r="AB28" s="169">
        <f>SUM(AB26:AB27)</f>
        <v>0.66</v>
      </c>
      <c r="AC28" s="169">
        <v>2.93</v>
      </c>
      <c r="AD28" s="144" t="e">
        <f>SUM(#REF!,AD26,AD27)</f>
        <v>#REF!</v>
      </c>
      <c r="AE28" s="189">
        <v>19.73</v>
      </c>
    </row>
    <row r="29" spans="1:31" ht="16.5" customHeight="1">
      <c r="A29" s="27"/>
      <c r="B29" s="157" t="s">
        <v>117</v>
      </c>
      <c r="C29" s="31"/>
      <c r="D29" s="31"/>
      <c r="E29" s="91"/>
      <c r="F29" s="91"/>
      <c r="G29" s="91"/>
      <c r="H29" s="91"/>
      <c r="I29" s="91"/>
      <c r="J29" s="91"/>
      <c r="K29" s="91"/>
      <c r="L29" s="91"/>
      <c r="M29" s="106"/>
      <c r="N29" s="106"/>
      <c r="O29" s="95"/>
      <c r="P29" s="95"/>
      <c r="Q29" s="194"/>
      <c r="R29" s="194"/>
      <c r="S29" s="194"/>
      <c r="T29" s="194"/>
      <c r="U29" s="194"/>
      <c r="V29" s="169"/>
      <c r="W29" s="169"/>
      <c r="X29" s="169"/>
      <c r="Y29" s="169"/>
      <c r="Z29" s="169"/>
      <c r="AA29" s="169"/>
      <c r="AB29" s="169"/>
      <c r="AC29" s="169"/>
      <c r="AD29" s="144"/>
      <c r="AE29" s="189"/>
    </row>
    <row r="30" spans="1:31" ht="46.5" customHeight="1">
      <c r="A30" s="27"/>
      <c r="B30" s="29" t="s">
        <v>122</v>
      </c>
      <c r="C30" s="31"/>
      <c r="D30" s="31"/>
      <c r="E30" s="91"/>
      <c r="F30" s="91"/>
      <c r="G30" s="91"/>
      <c r="H30" s="91"/>
      <c r="I30" s="91"/>
      <c r="J30" s="91"/>
      <c r="K30" s="91"/>
      <c r="L30" s="91"/>
      <c r="M30" s="106"/>
      <c r="N30" s="106"/>
      <c r="O30" s="95"/>
      <c r="P30" s="95"/>
      <c r="Q30" s="194"/>
      <c r="R30" s="194"/>
      <c r="S30" s="194"/>
      <c r="T30" s="194"/>
      <c r="U30" s="194"/>
      <c r="V30" s="169"/>
      <c r="W30" s="169"/>
      <c r="X30" s="169"/>
      <c r="Y30" s="169"/>
      <c r="Z30" s="169"/>
      <c r="AA30" s="169"/>
      <c r="AB30" s="169"/>
      <c r="AC30" s="169"/>
      <c r="AD30" s="144"/>
      <c r="AE30" s="189"/>
    </row>
    <row r="31" spans="1:31" ht="33" customHeight="1">
      <c r="A31" s="27"/>
      <c r="B31" s="33" t="s">
        <v>6</v>
      </c>
      <c r="C31" s="51"/>
      <c r="D31" s="51"/>
      <c r="E31" s="93"/>
      <c r="F31" s="93"/>
      <c r="G31" s="93"/>
      <c r="H31" s="93"/>
      <c r="I31" s="93"/>
      <c r="J31" s="93"/>
      <c r="K31" s="93"/>
      <c r="L31" s="93"/>
      <c r="M31" s="108"/>
      <c r="N31" s="108"/>
      <c r="O31" s="93"/>
      <c r="P31" s="93"/>
      <c r="Q31" s="153"/>
      <c r="R31" s="153"/>
      <c r="S31" s="153"/>
      <c r="T31" s="153"/>
      <c r="U31" s="209"/>
      <c r="V31" s="210"/>
      <c r="W31" s="154"/>
      <c r="X31" s="154"/>
      <c r="Y31" s="154"/>
      <c r="Z31" s="154"/>
      <c r="AA31" s="154"/>
      <c r="AB31" s="154"/>
      <c r="AC31" s="105"/>
      <c r="AD31" s="144"/>
      <c r="AE31" s="189"/>
    </row>
    <row r="32" spans="1:31" ht="20.25" customHeight="1">
      <c r="A32" s="27"/>
      <c r="B32" s="28" t="s">
        <v>82</v>
      </c>
      <c r="C32" s="31"/>
      <c r="D32" s="31"/>
      <c r="E32" s="56"/>
      <c r="F32" s="56"/>
      <c r="G32" s="56"/>
      <c r="H32" s="56"/>
      <c r="I32" s="56"/>
      <c r="J32" s="56"/>
      <c r="K32" s="56"/>
      <c r="L32" s="56"/>
      <c r="M32" s="105"/>
      <c r="N32" s="105"/>
      <c r="O32" s="85"/>
      <c r="P32" s="85"/>
      <c r="Q32" s="145"/>
      <c r="R32" s="145"/>
      <c r="S32" s="145"/>
      <c r="T32" s="145"/>
      <c r="U32" s="207"/>
      <c r="V32" s="208"/>
      <c r="W32" s="183"/>
      <c r="X32" s="183"/>
      <c r="Y32" s="183"/>
      <c r="Z32" s="183"/>
      <c r="AA32" s="183"/>
      <c r="AB32" s="183"/>
      <c r="AC32" s="105"/>
      <c r="AD32" s="144"/>
      <c r="AE32" s="189"/>
    </row>
    <row r="33" spans="1:31" ht="22.5" customHeight="1">
      <c r="A33" s="27">
        <v>679</v>
      </c>
      <c r="B33" s="38" t="s">
        <v>99</v>
      </c>
      <c r="C33" s="31" t="s">
        <v>85</v>
      </c>
      <c r="D33" s="55" t="s">
        <v>119</v>
      </c>
      <c r="E33" s="56">
        <v>4.23</v>
      </c>
      <c r="F33" s="56">
        <v>4.7</v>
      </c>
      <c r="G33" s="56">
        <v>6</v>
      </c>
      <c r="H33" s="56">
        <v>4.9</v>
      </c>
      <c r="I33" s="56">
        <v>0.6</v>
      </c>
      <c r="J33" s="56">
        <v>25.8</v>
      </c>
      <c r="K33" s="56">
        <v>116.14</v>
      </c>
      <c r="L33" s="56">
        <v>166</v>
      </c>
      <c r="M33" s="57">
        <v>0.08</v>
      </c>
      <c r="N33" s="57">
        <v>0.11</v>
      </c>
      <c r="O33" s="56">
        <v>0.64</v>
      </c>
      <c r="P33" s="56">
        <v>0</v>
      </c>
      <c r="Q33" s="151">
        <v>14</v>
      </c>
      <c r="R33" s="151">
        <v>9.4</v>
      </c>
      <c r="S33" s="151">
        <v>0</v>
      </c>
      <c r="T33" s="151">
        <v>2.49</v>
      </c>
      <c r="U33" s="211">
        <v>0</v>
      </c>
      <c r="V33" s="212"/>
      <c r="W33" s="152">
        <v>0</v>
      </c>
      <c r="X33" s="152">
        <v>76.2</v>
      </c>
      <c r="Y33" s="152">
        <v>0</v>
      </c>
      <c r="Z33" s="152">
        <v>11.1</v>
      </c>
      <c r="AA33" s="152">
        <v>14.8</v>
      </c>
      <c r="AB33" s="152">
        <v>1.62</v>
      </c>
      <c r="AC33" s="57">
        <v>2.16</v>
      </c>
      <c r="AD33" s="184">
        <v>4.68</v>
      </c>
      <c r="AE33" s="190">
        <v>10.37</v>
      </c>
    </row>
    <row r="34" spans="1:31" ht="16.5" customHeight="1">
      <c r="A34" s="21">
        <v>943</v>
      </c>
      <c r="B34" s="19" t="s">
        <v>81</v>
      </c>
      <c r="C34" s="118" t="s">
        <v>86</v>
      </c>
      <c r="D34" s="118" t="s">
        <v>86</v>
      </c>
      <c r="E34" s="37">
        <v>0.2</v>
      </c>
      <c r="F34" s="37">
        <v>0.2</v>
      </c>
      <c r="G34" s="37">
        <v>0</v>
      </c>
      <c r="H34" s="37">
        <v>0</v>
      </c>
      <c r="I34" s="37">
        <v>14</v>
      </c>
      <c r="J34" s="37">
        <v>14</v>
      </c>
      <c r="K34" s="37">
        <v>56</v>
      </c>
      <c r="L34" s="37">
        <v>28</v>
      </c>
      <c r="M34" s="48">
        <v>0</v>
      </c>
      <c r="N34" s="48">
        <v>0</v>
      </c>
      <c r="O34" s="48">
        <v>0</v>
      </c>
      <c r="P34" s="48">
        <v>0</v>
      </c>
      <c r="Q34" s="178">
        <v>0</v>
      </c>
      <c r="R34" s="178">
        <v>6</v>
      </c>
      <c r="S34" s="178">
        <v>0</v>
      </c>
      <c r="T34" s="178">
        <v>0.4</v>
      </c>
      <c r="U34" s="217">
        <v>12</v>
      </c>
      <c r="V34" s="218"/>
      <c r="W34" s="165">
        <v>12</v>
      </c>
      <c r="X34" s="165">
        <v>8</v>
      </c>
      <c r="Y34" s="165">
        <v>8</v>
      </c>
      <c r="Z34" s="165">
        <v>6</v>
      </c>
      <c r="AA34" s="165">
        <v>6</v>
      </c>
      <c r="AB34" s="165">
        <v>0.8</v>
      </c>
      <c r="AC34" s="48">
        <v>0.8</v>
      </c>
      <c r="AD34" s="144">
        <v>0.84</v>
      </c>
      <c r="AE34" s="189">
        <v>1.06</v>
      </c>
    </row>
    <row r="35" spans="1:31" ht="16.5" customHeight="1">
      <c r="A35" s="18"/>
      <c r="B35" s="19" t="s">
        <v>64</v>
      </c>
      <c r="C35" s="42">
        <v>40</v>
      </c>
      <c r="D35" s="42">
        <v>30</v>
      </c>
      <c r="E35" s="85">
        <v>3.5</v>
      </c>
      <c r="F35" s="85">
        <v>2.28</v>
      </c>
      <c r="G35" s="85">
        <v>0.3</v>
      </c>
      <c r="H35" s="85">
        <v>0.24</v>
      </c>
      <c r="I35" s="85">
        <v>24.4</v>
      </c>
      <c r="J35" s="85">
        <v>14.76</v>
      </c>
      <c r="K35" s="85">
        <v>113.73</v>
      </c>
      <c r="L35" s="85">
        <v>71</v>
      </c>
      <c r="M35" s="57">
        <v>0.06</v>
      </c>
      <c r="N35" s="57">
        <v>0.033</v>
      </c>
      <c r="O35" s="57">
        <v>0</v>
      </c>
      <c r="P35" s="57">
        <v>0</v>
      </c>
      <c r="Q35" s="179">
        <v>0</v>
      </c>
      <c r="R35" s="179">
        <v>0</v>
      </c>
      <c r="S35" s="179">
        <v>0.5</v>
      </c>
      <c r="T35" s="179">
        <v>0.33</v>
      </c>
      <c r="U35" s="211">
        <v>14.8</v>
      </c>
      <c r="V35" s="212"/>
      <c r="W35" s="138">
        <v>6</v>
      </c>
      <c r="X35" s="138">
        <v>26</v>
      </c>
      <c r="Y35" s="138">
        <v>19.5</v>
      </c>
      <c r="Z35" s="138">
        <v>5.6</v>
      </c>
      <c r="AA35" s="138">
        <v>4.2</v>
      </c>
      <c r="AB35" s="182">
        <v>0.27</v>
      </c>
      <c r="AC35" s="57">
        <v>0.33</v>
      </c>
      <c r="AD35" s="144">
        <v>3.37</v>
      </c>
      <c r="AE35" s="189">
        <v>3.18</v>
      </c>
    </row>
    <row r="36" spans="1:31" ht="26.25" customHeight="1">
      <c r="A36" s="18"/>
      <c r="B36" s="157"/>
      <c r="C36" s="158"/>
      <c r="D36" s="158"/>
      <c r="E36" s="95">
        <f aca="true" t="shared" si="3" ref="E36:U36">SUM(E33:E35)</f>
        <v>7.930000000000001</v>
      </c>
      <c r="F36" s="95">
        <f t="shared" si="3"/>
        <v>7.18</v>
      </c>
      <c r="G36" s="95">
        <f t="shared" si="3"/>
        <v>6.3</v>
      </c>
      <c r="H36" s="95">
        <f t="shared" si="3"/>
        <v>5.140000000000001</v>
      </c>
      <c r="I36" s="95">
        <f t="shared" si="3"/>
        <v>39</v>
      </c>
      <c r="J36" s="95">
        <f t="shared" si="3"/>
        <v>54.559999999999995</v>
      </c>
      <c r="K36" s="95">
        <f t="shared" si="3"/>
        <v>285.87</v>
      </c>
      <c r="L36" s="95">
        <f t="shared" si="3"/>
        <v>265</v>
      </c>
      <c r="M36" s="96">
        <f t="shared" si="3"/>
        <v>0.14</v>
      </c>
      <c r="N36" s="96">
        <f t="shared" si="3"/>
        <v>0.14300000000000002</v>
      </c>
      <c r="O36" s="96">
        <f t="shared" si="3"/>
        <v>0.64</v>
      </c>
      <c r="P36" s="96">
        <f t="shared" si="3"/>
        <v>0</v>
      </c>
      <c r="Q36" s="96">
        <f t="shared" si="3"/>
        <v>14</v>
      </c>
      <c r="R36" s="96">
        <f t="shared" si="3"/>
        <v>15.4</v>
      </c>
      <c r="S36" s="96">
        <f t="shared" si="3"/>
        <v>0.5</v>
      </c>
      <c r="T36" s="96">
        <f t="shared" si="3"/>
        <v>3.22</v>
      </c>
      <c r="U36" s="221">
        <f t="shared" si="3"/>
        <v>26.8</v>
      </c>
      <c r="V36" s="222"/>
      <c r="W36" s="166">
        <f aca="true" t="shared" si="4" ref="W36:AE36">SUM(W33:W35)</f>
        <v>18</v>
      </c>
      <c r="X36" s="166">
        <f t="shared" si="4"/>
        <v>110.2</v>
      </c>
      <c r="Y36" s="166">
        <f t="shared" si="4"/>
        <v>27.5</v>
      </c>
      <c r="Z36" s="166">
        <f t="shared" si="4"/>
        <v>22.700000000000003</v>
      </c>
      <c r="AA36" s="166">
        <f t="shared" si="4"/>
        <v>25</v>
      </c>
      <c r="AB36" s="166">
        <f t="shared" si="4"/>
        <v>2.69</v>
      </c>
      <c r="AC36" s="166">
        <f t="shared" si="4"/>
        <v>3.29</v>
      </c>
      <c r="AD36" s="159">
        <f t="shared" si="4"/>
        <v>8.89</v>
      </c>
      <c r="AE36" s="193">
        <f t="shared" si="4"/>
        <v>14.61</v>
      </c>
    </row>
    <row r="37" spans="1:31" ht="26.25" customHeight="1">
      <c r="A37" s="18"/>
      <c r="B37" s="157" t="s">
        <v>117</v>
      </c>
      <c r="C37" s="158"/>
      <c r="D37" s="158"/>
      <c r="E37" s="95"/>
      <c r="F37" s="95"/>
      <c r="G37" s="95"/>
      <c r="H37" s="95"/>
      <c r="I37" s="95"/>
      <c r="J37" s="95"/>
      <c r="K37" s="95"/>
      <c r="L37" s="95"/>
      <c r="M37" s="96"/>
      <c r="N37" s="96"/>
      <c r="O37" s="96"/>
      <c r="P37" s="96"/>
      <c r="Q37" s="196"/>
      <c r="R37" s="196"/>
      <c r="S37" s="196"/>
      <c r="T37" s="196"/>
      <c r="U37" s="195"/>
      <c r="V37" s="166"/>
      <c r="W37" s="166"/>
      <c r="X37" s="166"/>
      <c r="Y37" s="166"/>
      <c r="Z37" s="166"/>
      <c r="AA37" s="166"/>
      <c r="AB37" s="166"/>
      <c r="AC37" s="166"/>
      <c r="AD37" s="159"/>
      <c r="AE37" s="193"/>
    </row>
    <row r="38" spans="1:31" ht="42" customHeight="1">
      <c r="A38" s="18"/>
      <c r="B38" s="29" t="s">
        <v>122</v>
      </c>
      <c r="C38" s="158"/>
      <c r="D38" s="158"/>
      <c r="E38" s="95"/>
      <c r="F38" s="95"/>
      <c r="G38" s="95"/>
      <c r="H38" s="95"/>
      <c r="I38" s="95"/>
      <c r="J38" s="95"/>
      <c r="K38" s="95"/>
      <c r="L38" s="95"/>
      <c r="M38" s="96"/>
      <c r="N38" s="96"/>
      <c r="O38" s="96"/>
      <c r="P38" s="96"/>
      <c r="Q38" s="196"/>
      <c r="R38" s="196"/>
      <c r="S38" s="196"/>
      <c r="T38" s="196"/>
      <c r="U38" s="195"/>
      <c r="V38" s="166"/>
      <c r="W38" s="166"/>
      <c r="X38" s="166"/>
      <c r="Y38" s="166"/>
      <c r="Z38" s="166"/>
      <c r="AA38" s="166"/>
      <c r="AB38" s="166"/>
      <c r="AC38" s="166"/>
      <c r="AD38" s="159"/>
      <c r="AE38" s="193"/>
    </row>
    <row r="39" spans="1:31" ht="16.5" customHeight="1">
      <c r="A39" s="27"/>
      <c r="B39" s="32" t="s">
        <v>7</v>
      </c>
      <c r="C39" s="50"/>
      <c r="D39" s="50"/>
      <c r="E39" s="92"/>
      <c r="F39" s="92"/>
      <c r="G39" s="92"/>
      <c r="H39" s="92"/>
      <c r="I39" s="92"/>
      <c r="J39" s="92"/>
      <c r="K39" s="92"/>
      <c r="L39" s="92"/>
      <c r="M39" s="107"/>
      <c r="N39" s="107"/>
      <c r="O39" s="92"/>
      <c r="P39" s="92"/>
      <c r="Q39" s="170"/>
      <c r="R39" s="170"/>
      <c r="S39" s="170"/>
      <c r="T39" s="170"/>
      <c r="U39" s="227"/>
      <c r="V39" s="228"/>
      <c r="W39" s="171"/>
      <c r="X39" s="171"/>
      <c r="Y39" s="171"/>
      <c r="Z39" s="171"/>
      <c r="AA39" s="171"/>
      <c r="AB39" s="171"/>
      <c r="AC39" s="105"/>
      <c r="AD39" s="144"/>
      <c r="AE39" s="189"/>
    </row>
    <row r="40" spans="1:31" ht="22.5" customHeight="1">
      <c r="A40" s="34"/>
      <c r="B40" s="36" t="s">
        <v>82</v>
      </c>
      <c r="C40" s="52"/>
      <c r="D40" s="52"/>
      <c r="E40" s="94"/>
      <c r="F40" s="94"/>
      <c r="G40" s="94"/>
      <c r="H40" s="94"/>
      <c r="I40" s="94"/>
      <c r="J40" s="94"/>
      <c r="K40" s="100"/>
      <c r="L40" s="100"/>
      <c r="M40" s="109"/>
      <c r="N40" s="109"/>
      <c r="O40" s="114"/>
      <c r="P40" s="114"/>
      <c r="Q40" s="155"/>
      <c r="R40" s="155"/>
      <c r="S40" s="155"/>
      <c r="T40" s="155"/>
      <c r="U40" s="219"/>
      <c r="V40" s="220"/>
      <c r="W40" s="156"/>
      <c r="X40" s="156"/>
      <c r="Y40" s="156"/>
      <c r="Z40" s="156"/>
      <c r="AA40" s="156"/>
      <c r="AB40" s="156"/>
      <c r="AC40" s="117"/>
      <c r="AD40" s="144"/>
      <c r="AE40" s="189"/>
    </row>
    <row r="41" spans="1:31" ht="19.5" customHeight="1">
      <c r="A41" s="27">
        <v>257</v>
      </c>
      <c r="B41" s="160" t="s">
        <v>101</v>
      </c>
      <c r="C41" s="162" t="s">
        <v>96</v>
      </c>
      <c r="D41" s="55" t="s">
        <v>119</v>
      </c>
      <c r="E41" s="56">
        <v>4.23</v>
      </c>
      <c r="F41" s="56">
        <v>4.7</v>
      </c>
      <c r="G41" s="56">
        <v>6</v>
      </c>
      <c r="H41" s="56">
        <v>4.9</v>
      </c>
      <c r="I41" s="56">
        <v>0.6</v>
      </c>
      <c r="J41" s="56">
        <v>25.8</v>
      </c>
      <c r="K41" s="56">
        <v>116.14</v>
      </c>
      <c r="L41" s="56">
        <v>166</v>
      </c>
      <c r="M41" s="57">
        <v>0.08</v>
      </c>
      <c r="N41" s="57">
        <v>0.11</v>
      </c>
      <c r="O41" s="56">
        <v>0.64</v>
      </c>
      <c r="P41" s="56">
        <v>0</v>
      </c>
      <c r="Q41" s="151">
        <v>14</v>
      </c>
      <c r="R41" s="151">
        <v>9.4</v>
      </c>
      <c r="S41" s="151">
        <v>0</v>
      </c>
      <c r="T41" s="151">
        <v>2.49</v>
      </c>
      <c r="U41" s="211">
        <v>0</v>
      </c>
      <c r="V41" s="212"/>
      <c r="W41" s="152">
        <v>0</v>
      </c>
      <c r="X41" s="152">
        <v>76.2</v>
      </c>
      <c r="Y41" s="152">
        <v>0</v>
      </c>
      <c r="Z41" s="152">
        <v>11.1</v>
      </c>
      <c r="AA41" s="152">
        <v>14.8</v>
      </c>
      <c r="AB41" s="152">
        <v>1.62</v>
      </c>
      <c r="AC41" s="57">
        <v>2.16</v>
      </c>
      <c r="AD41" s="184">
        <v>4.68</v>
      </c>
      <c r="AE41" s="190">
        <v>10.37</v>
      </c>
    </row>
    <row r="42" spans="1:31" ht="16.5" customHeight="1">
      <c r="A42" s="21">
        <v>943</v>
      </c>
      <c r="B42" s="19" t="s">
        <v>81</v>
      </c>
      <c r="C42" s="118" t="s">
        <v>86</v>
      </c>
      <c r="D42" s="118" t="s">
        <v>86</v>
      </c>
      <c r="E42" s="37">
        <v>0.2</v>
      </c>
      <c r="F42" s="37">
        <v>0.2</v>
      </c>
      <c r="G42" s="37">
        <v>0</v>
      </c>
      <c r="H42" s="37">
        <v>0</v>
      </c>
      <c r="I42" s="37">
        <v>14</v>
      </c>
      <c r="J42" s="37">
        <v>14</v>
      </c>
      <c r="K42" s="37">
        <v>56</v>
      </c>
      <c r="L42" s="37">
        <v>28</v>
      </c>
      <c r="M42" s="48">
        <v>0</v>
      </c>
      <c r="N42" s="48">
        <v>0</v>
      </c>
      <c r="O42" s="48">
        <v>0</v>
      </c>
      <c r="P42" s="48">
        <v>0</v>
      </c>
      <c r="Q42" s="178">
        <v>0</v>
      </c>
      <c r="R42" s="178">
        <v>6</v>
      </c>
      <c r="S42" s="178">
        <v>0</v>
      </c>
      <c r="T42" s="178">
        <v>0.4</v>
      </c>
      <c r="U42" s="217">
        <v>12</v>
      </c>
      <c r="V42" s="218"/>
      <c r="W42" s="165">
        <v>12</v>
      </c>
      <c r="X42" s="165">
        <v>8</v>
      </c>
      <c r="Y42" s="165">
        <v>8</v>
      </c>
      <c r="Z42" s="165">
        <v>6</v>
      </c>
      <c r="AA42" s="165">
        <v>6</v>
      </c>
      <c r="AB42" s="165">
        <v>0.8</v>
      </c>
      <c r="AC42" s="48">
        <v>0.8</v>
      </c>
      <c r="AD42" s="144">
        <v>0.84</v>
      </c>
      <c r="AE42" s="189">
        <v>1.06</v>
      </c>
    </row>
    <row r="43" spans="1:31" ht="24" customHeight="1">
      <c r="A43" s="18"/>
      <c r="B43" s="19" t="s">
        <v>64</v>
      </c>
      <c r="C43" s="42">
        <v>40</v>
      </c>
      <c r="D43" s="42">
        <v>30</v>
      </c>
      <c r="E43" s="85">
        <v>3.5</v>
      </c>
      <c r="F43" s="85">
        <v>2.28</v>
      </c>
      <c r="G43" s="85">
        <v>0.3</v>
      </c>
      <c r="H43" s="85">
        <v>0.24</v>
      </c>
      <c r="I43" s="85">
        <v>24.4</v>
      </c>
      <c r="J43" s="85">
        <v>14.76</v>
      </c>
      <c r="K43" s="85">
        <v>113.73</v>
      </c>
      <c r="L43" s="85">
        <v>71</v>
      </c>
      <c r="M43" s="57">
        <v>0.06</v>
      </c>
      <c r="N43" s="57">
        <v>0.033</v>
      </c>
      <c r="O43" s="57">
        <v>0</v>
      </c>
      <c r="P43" s="57">
        <v>0</v>
      </c>
      <c r="Q43" s="179">
        <v>0</v>
      </c>
      <c r="R43" s="179">
        <v>0</v>
      </c>
      <c r="S43" s="179">
        <v>0.5</v>
      </c>
      <c r="T43" s="179">
        <v>0.33</v>
      </c>
      <c r="U43" s="211">
        <v>14.8</v>
      </c>
      <c r="V43" s="212"/>
      <c r="W43" s="138">
        <v>6</v>
      </c>
      <c r="X43" s="138">
        <v>26</v>
      </c>
      <c r="Y43" s="138">
        <v>19.5</v>
      </c>
      <c r="Z43" s="138">
        <v>5.6</v>
      </c>
      <c r="AA43" s="138">
        <v>4.2</v>
      </c>
      <c r="AB43" s="182">
        <v>0.27</v>
      </c>
      <c r="AC43" s="57">
        <v>0.33</v>
      </c>
      <c r="AD43" s="144">
        <v>3.37</v>
      </c>
      <c r="AE43" s="189">
        <v>3.18</v>
      </c>
    </row>
    <row r="44" spans="1:31" s="3" customFormat="1" ht="24" customHeight="1">
      <c r="A44" s="18"/>
      <c r="B44" s="157"/>
      <c r="C44" s="158"/>
      <c r="D44" s="158"/>
      <c r="E44" s="95">
        <f aca="true" t="shared" si="5" ref="E44:U44">SUM(E41:E43)</f>
        <v>7.930000000000001</v>
      </c>
      <c r="F44" s="95">
        <f t="shared" si="5"/>
        <v>7.18</v>
      </c>
      <c r="G44" s="95">
        <f t="shared" si="5"/>
        <v>6.3</v>
      </c>
      <c r="H44" s="95">
        <f t="shared" si="5"/>
        <v>5.140000000000001</v>
      </c>
      <c r="I44" s="95">
        <f t="shared" si="5"/>
        <v>39</v>
      </c>
      <c r="J44" s="95">
        <f t="shared" si="5"/>
        <v>54.559999999999995</v>
      </c>
      <c r="K44" s="95">
        <f t="shared" si="5"/>
        <v>285.87</v>
      </c>
      <c r="L44" s="95">
        <f t="shared" si="5"/>
        <v>265</v>
      </c>
      <c r="M44" s="96">
        <f t="shared" si="5"/>
        <v>0.14</v>
      </c>
      <c r="N44" s="96">
        <f t="shared" si="5"/>
        <v>0.14300000000000002</v>
      </c>
      <c r="O44" s="96">
        <f t="shared" si="5"/>
        <v>0.64</v>
      </c>
      <c r="P44" s="96">
        <f t="shared" si="5"/>
        <v>0</v>
      </c>
      <c r="Q44" s="96">
        <f t="shared" si="5"/>
        <v>14</v>
      </c>
      <c r="R44" s="96">
        <f t="shared" si="5"/>
        <v>15.4</v>
      </c>
      <c r="S44" s="96">
        <f t="shared" si="5"/>
        <v>0.5</v>
      </c>
      <c r="T44" s="96">
        <f t="shared" si="5"/>
        <v>3.22</v>
      </c>
      <c r="U44" s="221">
        <f t="shared" si="5"/>
        <v>26.8</v>
      </c>
      <c r="V44" s="222"/>
      <c r="W44" s="166">
        <f>SUM(W41:W43)</f>
        <v>18</v>
      </c>
      <c r="X44" s="166">
        <f aca="true" t="shared" si="6" ref="X44:AE44">SUM(X41:X43)</f>
        <v>110.2</v>
      </c>
      <c r="Y44" s="166">
        <f t="shared" si="6"/>
        <v>27.5</v>
      </c>
      <c r="Z44" s="166">
        <f t="shared" si="6"/>
        <v>22.700000000000003</v>
      </c>
      <c r="AA44" s="166">
        <f t="shared" si="6"/>
        <v>25</v>
      </c>
      <c r="AB44" s="166">
        <f t="shared" si="6"/>
        <v>2.69</v>
      </c>
      <c r="AC44" s="166">
        <f t="shared" si="6"/>
        <v>3.29</v>
      </c>
      <c r="AD44" s="166">
        <f t="shared" si="6"/>
        <v>8.89</v>
      </c>
      <c r="AE44" s="166">
        <f t="shared" si="6"/>
        <v>14.61</v>
      </c>
    </row>
    <row r="45" spans="1:31" s="3" customFormat="1" ht="24" customHeight="1">
      <c r="A45" s="18"/>
      <c r="B45" s="157" t="s">
        <v>117</v>
      </c>
      <c r="C45" s="158"/>
      <c r="D45" s="158"/>
      <c r="E45" s="95"/>
      <c r="F45" s="95"/>
      <c r="G45" s="95"/>
      <c r="H45" s="95"/>
      <c r="I45" s="95"/>
      <c r="J45" s="95"/>
      <c r="K45" s="95"/>
      <c r="L45" s="95"/>
      <c r="M45" s="96"/>
      <c r="N45" s="96"/>
      <c r="O45" s="96"/>
      <c r="P45" s="96"/>
      <c r="Q45" s="196"/>
      <c r="R45" s="196"/>
      <c r="S45" s="196"/>
      <c r="T45" s="196"/>
      <c r="U45" s="19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</row>
    <row r="46" spans="1:31" s="3" customFormat="1" ht="41.25" customHeight="1">
      <c r="A46" s="18"/>
      <c r="B46" s="29" t="s">
        <v>122</v>
      </c>
      <c r="C46" s="158"/>
      <c r="D46" s="158"/>
      <c r="E46" s="95"/>
      <c r="F46" s="95"/>
      <c r="G46" s="95"/>
      <c r="H46" s="95"/>
      <c r="I46" s="95"/>
      <c r="J46" s="95"/>
      <c r="K46" s="95"/>
      <c r="L46" s="95"/>
      <c r="M46" s="96"/>
      <c r="N46" s="96"/>
      <c r="O46" s="96"/>
      <c r="P46" s="96"/>
      <c r="Q46" s="196"/>
      <c r="R46" s="196"/>
      <c r="S46" s="196"/>
      <c r="T46" s="196"/>
      <c r="U46" s="19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</row>
    <row r="47" spans="1:31" ht="16.5" customHeight="1">
      <c r="A47" s="27"/>
      <c r="B47" s="33" t="s">
        <v>8</v>
      </c>
      <c r="C47" s="51"/>
      <c r="D47" s="51"/>
      <c r="E47" s="93"/>
      <c r="F47" s="93"/>
      <c r="G47" s="93"/>
      <c r="H47" s="93"/>
      <c r="I47" s="93"/>
      <c r="J47" s="93"/>
      <c r="K47" s="93"/>
      <c r="L47" s="93"/>
      <c r="M47" s="108"/>
      <c r="N47" s="108"/>
      <c r="O47" s="93"/>
      <c r="P47" s="93"/>
      <c r="Q47" s="153"/>
      <c r="R47" s="153"/>
      <c r="S47" s="153"/>
      <c r="T47" s="153"/>
      <c r="U47" s="209"/>
      <c r="V47" s="210"/>
      <c r="W47" s="154"/>
      <c r="X47" s="154"/>
      <c r="Y47" s="154"/>
      <c r="Z47" s="154"/>
      <c r="AA47" s="154"/>
      <c r="AB47" s="154"/>
      <c r="AC47" s="105"/>
      <c r="AD47" s="146"/>
      <c r="AE47" s="188"/>
    </row>
    <row r="48" spans="1:31" ht="24" customHeight="1">
      <c r="A48" s="27"/>
      <c r="B48" s="161" t="s">
        <v>82</v>
      </c>
      <c r="C48" s="51"/>
      <c r="D48" s="51"/>
      <c r="E48" s="93"/>
      <c r="F48" s="93"/>
      <c r="G48" s="93"/>
      <c r="H48" s="93"/>
      <c r="I48" s="93"/>
      <c r="J48" s="93"/>
      <c r="K48" s="93"/>
      <c r="L48" s="93"/>
      <c r="M48" s="108"/>
      <c r="N48" s="108"/>
      <c r="O48" s="93"/>
      <c r="P48" s="93"/>
      <c r="Q48" s="153"/>
      <c r="R48" s="153"/>
      <c r="S48" s="153"/>
      <c r="T48" s="153"/>
      <c r="U48" s="153"/>
      <c r="V48" s="154"/>
      <c r="W48" s="154"/>
      <c r="X48" s="154"/>
      <c r="Y48" s="154"/>
      <c r="Z48" s="154"/>
      <c r="AA48" s="154"/>
      <c r="AB48" s="154"/>
      <c r="AC48" s="105"/>
      <c r="AD48" s="146"/>
      <c r="AE48" s="188"/>
    </row>
    <row r="49" spans="1:31" ht="23.25" customHeight="1">
      <c r="A49" s="18">
        <v>168</v>
      </c>
      <c r="B49" s="38" t="s">
        <v>94</v>
      </c>
      <c r="C49" s="42" t="s">
        <v>92</v>
      </c>
      <c r="D49" s="42" t="s">
        <v>119</v>
      </c>
      <c r="E49" s="85">
        <v>3.4</v>
      </c>
      <c r="F49" s="85">
        <v>4.7</v>
      </c>
      <c r="G49" s="85">
        <v>5.6</v>
      </c>
      <c r="H49" s="85">
        <v>4.9</v>
      </c>
      <c r="I49" s="85">
        <v>22.8</v>
      </c>
      <c r="J49" s="85">
        <v>25.8</v>
      </c>
      <c r="K49" s="85">
        <v>108.13</v>
      </c>
      <c r="L49" s="85">
        <v>166</v>
      </c>
      <c r="M49" s="105">
        <v>0.02</v>
      </c>
      <c r="N49" s="105">
        <v>0.11</v>
      </c>
      <c r="O49" s="105">
        <v>0</v>
      </c>
      <c r="P49" s="105">
        <v>0</v>
      </c>
      <c r="Q49" s="180">
        <v>0.06</v>
      </c>
      <c r="R49" s="180">
        <v>9.4</v>
      </c>
      <c r="S49" s="180">
        <v>0</v>
      </c>
      <c r="T49" s="180">
        <v>2.49</v>
      </c>
      <c r="U49" s="207">
        <v>71.08</v>
      </c>
      <c r="V49" s="208"/>
      <c r="W49" s="187">
        <v>94.78</v>
      </c>
      <c r="X49" s="187">
        <v>48.48</v>
      </c>
      <c r="Y49" s="187">
        <v>64.65</v>
      </c>
      <c r="Z49" s="187">
        <v>17.45</v>
      </c>
      <c r="AA49" s="187">
        <v>23.27</v>
      </c>
      <c r="AB49" s="187">
        <v>0.97</v>
      </c>
      <c r="AC49" s="105">
        <v>1.3</v>
      </c>
      <c r="AD49" s="144">
        <v>6.79</v>
      </c>
      <c r="AE49" s="189">
        <v>10.62</v>
      </c>
    </row>
    <row r="50" spans="1:31" ht="27.75" customHeight="1">
      <c r="A50" s="21">
        <v>943</v>
      </c>
      <c r="B50" s="19" t="s">
        <v>81</v>
      </c>
      <c r="C50" s="118" t="s">
        <v>86</v>
      </c>
      <c r="D50" s="118" t="s">
        <v>86</v>
      </c>
      <c r="E50" s="37">
        <v>0.2</v>
      </c>
      <c r="F50" s="37">
        <v>0.2</v>
      </c>
      <c r="G50" s="37">
        <v>0</v>
      </c>
      <c r="H50" s="37">
        <v>0</v>
      </c>
      <c r="I50" s="37">
        <v>14</v>
      </c>
      <c r="J50" s="37">
        <v>14</v>
      </c>
      <c r="K50" s="37">
        <v>56</v>
      </c>
      <c r="L50" s="37">
        <v>28</v>
      </c>
      <c r="M50" s="48">
        <v>0</v>
      </c>
      <c r="N50" s="48">
        <v>0</v>
      </c>
      <c r="O50" s="48">
        <v>0</v>
      </c>
      <c r="P50" s="48">
        <v>0</v>
      </c>
      <c r="Q50" s="178">
        <v>0</v>
      </c>
      <c r="R50" s="178">
        <v>6</v>
      </c>
      <c r="S50" s="178">
        <v>0</v>
      </c>
      <c r="T50" s="178">
        <v>0.4</v>
      </c>
      <c r="U50" s="217">
        <v>12</v>
      </c>
      <c r="V50" s="218"/>
      <c r="W50" s="165">
        <v>12</v>
      </c>
      <c r="X50" s="165">
        <v>8</v>
      </c>
      <c r="Y50" s="165">
        <v>8</v>
      </c>
      <c r="Z50" s="165">
        <v>6</v>
      </c>
      <c r="AA50" s="165">
        <v>6</v>
      </c>
      <c r="AB50" s="165">
        <v>0.8</v>
      </c>
      <c r="AC50" s="48">
        <v>0.8</v>
      </c>
      <c r="AD50" s="144">
        <v>0.84</v>
      </c>
      <c r="AE50" s="189">
        <v>1.06</v>
      </c>
    </row>
    <row r="51" spans="1:31" s="3" customFormat="1" ht="16.5" customHeight="1">
      <c r="A51" s="18"/>
      <c r="B51" s="19" t="s">
        <v>64</v>
      </c>
      <c r="C51" s="42">
        <v>40</v>
      </c>
      <c r="D51" s="42">
        <v>30</v>
      </c>
      <c r="E51" s="85">
        <v>3.5</v>
      </c>
      <c r="F51" s="85">
        <v>2.28</v>
      </c>
      <c r="G51" s="85">
        <v>0.3</v>
      </c>
      <c r="H51" s="85">
        <v>0.24</v>
      </c>
      <c r="I51" s="85">
        <v>24.4</v>
      </c>
      <c r="J51" s="85">
        <v>14.76</v>
      </c>
      <c r="K51" s="85">
        <v>113.73</v>
      </c>
      <c r="L51" s="85">
        <v>71</v>
      </c>
      <c r="M51" s="57">
        <v>0.06</v>
      </c>
      <c r="N51" s="57">
        <v>0.033</v>
      </c>
      <c r="O51" s="57">
        <v>0</v>
      </c>
      <c r="P51" s="57">
        <v>0</v>
      </c>
      <c r="Q51" s="179">
        <v>0</v>
      </c>
      <c r="R51" s="179">
        <v>0</v>
      </c>
      <c r="S51" s="179">
        <v>0.5</v>
      </c>
      <c r="T51" s="179">
        <v>0.33</v>
      </c>
      <c r="U51" s="211">
        <v>14.8</v>
      </c>
      <c r="V51" s="212"/>
      <c r="W51" s="138">
        <v>6</v>
      </c>
      <c r="X51" s="138">
        <v>26</v>
      </c>
      <c r="Y51" s="138">
        <v>19.5</v>
      </c>
      <c r="Z51" s="138">
        <v>5.6</v>
      </c>
      <c r="AA51" s="138">
        <v>4.2</v>
      </c>
      <c r="AB51" s="182">
        <v>0.27</v>
      </c>
      <c r="AC51" s="57">
        <v>0.33</v>
      </c>
      <c r="AD51" s="144">
        <v>3.37</v>
      </c>
      <c r="AE51" s="189">
        <v>3.18</v>
      </c>
    </row>
    <row r="52" spans="1:31" ht="25.5" customHeight="1">
      <c r="A52" s="27"/>
      <c r="B52" s="29"/>
      <c r="C52" s="31"/>
      <c r="D52" s="31"/>
      <c r="E52" s="91">
        <f aca="true" t="shared" si="7" ref="E52:T52">SUM(E47:E51)</f>
        <v>7.1</v>
      </c>
      <c r="F52" s="91">
        <f t="shared" si="7"/>
        <v>7.18</v>
      </c>
      <c r="G52" s="91">
        <f t="shared" si="7"/>
        <v>5.8999999999999995</v>
      </c>
      <c r="H52" s="91">
        <f t="shared" si="7"/>
        <v>5.140000000000001</v>
      </c>
      <c r="I52" s="91">
        <f t="shared" si="7"/>
        <v>61.199999999999996</v>
      </c>
      <c r="J52" s="91">
        <f t="shared" si="7"/>
        <v>54.559999999999995</v>
      </c>
      <c r="K52" s="91">
        <f t="shared" si="7"/>
        <v>277.86</v>
      </c>
      <c r="L52" s="91">
        <f t="shared" si="7"/>
        <v>265</v>
      </c>
      <c r="M52" s="106">
        <f t="shared" si="7"/>
        <v>0.08</v>
      </c>
      <c r="N52" s="106">
        <f t="shared" si="7"/>
        <v>0.14300000000000002</v>
      </c>
      <c r="O52" s="95">
        <f t="shared" si="7"/>
        <v>0</v>
      </c>
      <c r="P52" s="95">
        <f t="shared" si="7"/>
        <v>0</v>
      </c>
      <c r="Q52" s="95">
        <f t="shared" si="7"/>
        <v>0.06</v>
      </c>
      <c r="R52" s="95">
        <f t="shared" si="7"/>
        <v>15.4</v>
      </c>
      <c r="S52" s="95">
        <f t="shared" si="7"/>
        <v>0.5</v>
      </c>
      <c r="T52" s="95">
        <f t="shared" si="7"/>
        <v>3.22</v>
      </c>
      <c r="U52" s="213">
        <v>71.8</v>
      </c>
      <c r="V52" s="214"/>
      <c r="W52" s="169">
        <v>112.8</v>
      </c>
      <c r="X52" s="169">
        <f aca="true" t="shared" si="8" ref="X52:AD52">SUM(X50:X51)</f>
        <v>34</v>
      </c>
      <c r="Y52" s="169">
        <v>92.2</v>
      </c>
      <c r="Z52" s="169">
        <f t="shared" si="8"/>
        <v>11.6</v>
      </c>
      <c r="AA52" s="169">
        <v>33.5</v>
      </c>
      <c r="AB52" s="169">
        <f t="shared" si="8"/>
        <v>1.07</v>
      </c>
      <c r="AC52" s="169">
        <v>2.43</v>
      </c>
      <c r="AD52" s="169">
        <f t="shared" si="8"/>
        <v>4.21</v>
      </c>
      <c r="AE52" s="169">
        <v>14.76</v>
      </c>
    </row>
    <row r="53" spans="1:31" ht="25.5" customHeight="1">
      <c r="A53" s="27"/>
      <c r="B53" s="157" t="s">
        <v>118</v>
      </c>
      <c r="C53" s="31"/>
      <c r="D53" s="31"/>
      <c r="E53" s="91"/>
      <c r="F53" s="91"/>
      <c r="G53" s="91"/>
      <c r="H53" s="91"/>
      <c r="I53" s="91"/>
      <c r="J53" s="91"/>
      <c r="K53" s="91"/>
      <c r="L53" s="91"/>
      <c r="M53" s="106"/>
      <c r="N53" s="106"/>
      <c r="O53" s="95"/>
      <c r="P53" s="95"/>
      <c r="Q53" s="194"/>
      <c r="R53" s="194"/>
      <c r="S53" s="194"/>
      <c r="T53" s="194"/>
      <c r="U53" s="194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</row>
    <row r="54" spans="1:31" ht="39" customHeight="1">
      <c r="A54" s="27"/>
      <c r="B54" s="29" t="s">
        <v>122</v>
      </c>
      <c r="C54" s="31"/>
      <c r="D54" s="31"/>
      <c r="E54" s="91"/>
      <c r="F54" s="91"/>
      <c r="G54" s="91"/>
      <c r="H54" s="91"/>
      <c r="I54" s="91"/>
      <c r="J54" s="91"/>
      <c r="K54" s="91"/>
      <c r="L54" s="91"/>
      <c r="M54" s="106"/>
      <c r="N54" s="106"/>
      <c r="O54" s="95"/>
      <c r="P54" s="95"/>
      <c r="Q54" s="194"/>
      <c r="R54" s="194"/>
      <c r="S54" s="194"/>
      <c r="T54" s="194"/>
      <c r="U54" s="194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</row>
    <row r="55" spans="1:31" ht="12.75" customHeight="1">
      <c r="A55" s="27"/>
      <c r="B55" s="33" t="s">
        <v>9</v>
      </c>
      <c r="C55" s="51"/>
      <c r="D55" s="51"/>
      <c r="E55" s="93"/>
      <c r="F55" s="93"/>
      <c r="G55" s="93"/>
      <c r="H55" s="93"/>
      <c r="I55" s="93"/>
      <c r="J55" s="93"/>
      <c r="K55" s="93"/>
      <c r="L55" s="93"/>
      <c r="M55" s="108"/>
      <c r="N55" s="108"/>
      <c r="O55" s="93"/>
      <c r="P55" s="93"/>
      <c r="Q55" s="153"/>
      <c r="R55" s="153"/>
      <c r="S55" s="153"/>
      <c r="T55" s="153"/>
      <c r="U55" s="209"/>
      <c r="V55" s="210"/>
      <c r="W55" s="154"/>
      <c r="X55" s="154"/>
      <c r="Y55" s="154"/>
      <c r="Z55" s="154"/>
      <c r="AA55" s="154"/>
      <c r="AB55" s="154"/>
      <c r="AC55" s="105"/>
      <c r="AD55" s="146"/>
      <c r="AE55" s="188"/>
    </row>
    <row r="56" spans="1:31" s="3" customFormat="1" ht="43.5" customHeight="1">
      <c r="A56" s="31"/>
      <c r="B56" s="29" t="s">
        <v>122</v>
      </c>
      <c r="C56" s="42"/>
      <c r="D56" s="42"/>
      <c r="E56" s="85"/>
      <c r="F56" s="199"/>
      <c r="G56" s="95"/>
      <c r="H56" s="95"/>
      <c r="I56" s="95"/>
      <c r="J56" s="95"/>
      <c r="K56" s="95"/>
      <c r="L56" s="95"/>
      <c r="M56" s="96"/>
      <c r="N56" s="96"/>
      <c r="O56" s="96"/>
      <c r="P56" s="96"/>
      <c r="Q56" s="196"/>
      <c r="R56" s="196"/>
      <c r="S56" s="196"/>
      <c r="T56" s="196"/>
      <c r="U56" s="195"/>
      <c r="V56" s="166"/>
      <c r="W56" s="200"/>
      <c r="X56" s="200"/>
      <c r="Y56" s="200"/>
      <c r="Z56" s="200"/>
      <c r="AA56" s="200"/>
      <c r="AB56" s="201"/>
      <c r="AC56" s="142"/>
      <c r="AD56" s="202"/>
      <c r="AE56" s="203"/>
    </row>
    <row r="57" spans="1:31" ht="12.75">
      <c r="A57" s="27"/>
      <c r="B57" s="157" t="s">
        <v>114</v>
      </c>
      <c r="C57" s="31"/>
      <c r="D57" s="31"/>
      <c r="E57" s="91"/>
      <c r="F57" s="91"/>
      <c r="G57" s="91"/>
      <c r="H57" s="91"/>
      <c r="I57" s="91"/>
      <c r="J57" s="91"/>
      <c r="K57" s="91"/>
      <c r="L57" s="91"/>
      <c r="M57" s="106"/>
      <c r="N57" s="106"/>
      <c r="O57" s="95"/>
      <c r="P57" s="95"/>
      <c r="Q57" s="194"/>
      <c r="R57" s="194"/>
      <c r="S57" s="194"/>
      <c r="T57" s="194"/>
      <c r="U57" s="194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</row>
    <row r="58" spans="1:31" ht="15.75">
      <c r="A58" s="30"/>
      <c r="B58" s="32" t="s">
        <v>112</v>
      </c>
      <c r="C58" s="50"/>
      <c r="D58" s="50"/>
      <c r="E58" s="92"/>
      <c r="F58" s="92"/>
      <c r="G58" s="92"/>
      <c r="H58" s="92"/>
      <c r="I58" s="92"/>
      <c r="J58" s="92"/>
      <c r="K58" s="92"/>
      <c r="L58" s="92"/>
      <c r="M58" s="107"/>
      <c r="N58" s="107"/>
      <c r="O58" s="92"/>
      <c r="P58" s="92"/>
      <c r="Q58" s="170"/>
      <c r="R58" s="170"/>
      <c r="S58" s="170"/>
      <c r="T58" s="170"/>
      <c r="U58" s="227"/>
      <c r="V58" s="228"/>
      <c r="W58" s="171"/>
      <c r="X58" s="171"/>
      <c r="Y58" s="171"/>
      <c r="Z58" s="171"/>
      <c r="AA58" s="171"/>
      <c r="AB58" s="171"/>
      <c r="AC58" s="141"/>
      <c r="AD58" s="146"/>
      <c r="AE58" s="188"/>
    </row>
    <row r="59" spans="1:31" ht="22.5" customHeight="1">
      <c r="A59" s="27">
        <v>257</v>
      </c>
      <c r="B59" s="160" t="s">
        <v>101</v>
      </c>
      <c r="C59" s="162" t="s">
        <v>96</v>
      </c>
      <c r="D59" s="162">
        <v>200</v>
      </c>
      <c r="E59" s="163">
        <v>7.4</v>
      </c>
      <c r="F59" s="163">
        <v>7.4</v>
      </c>
      <c r="G59" s="163">
        <v>11.86</v>
      </c>
      <c r="H59" s="163">
        <v>9.2</v>
      </c>
      <c r="I59" s="163">
        <v>10.04</v>
      </c>
      <c r="J59" s="163">
        <v>32.1</v>
      </c>
      <c r="K59" s="163">
        <v>303</v>
      </c>
      <c r="L59" s="163">
        <v>244</v>
      </c>
      <c r="M59" s="164">
        <v>0.12</v>
      </c>
      <c r="N59" s="164">
        <v>0.08</v>
      </c>
      <c r="O59" s="163">
        <v>6.62</v>
      </c>
      <c r="P59" s="163">
        <v>1.3</v>
      </c>
      <c r="Q59" s="167">
        <v>0.1</v>
      </c>
      <c r="R59" s="167">
        <v>14</v>
      </c>
      <c r="S59" s="167">
        <v>0</v>
      </c>
      <c r="T59" s="167">
        <v>1.7</v>
      </c>
      <c r="U59" s="225">
        <v>1</v>
      </c>
      <c r="V59" s="226"/>
      <c r="W59" s="168">
        <v>23.8</v>
      </c>
      <c r="X59" s="168">
        <v>54.4</v>
      </c>
      <c r="Y59" s="168">
        <v>54.4</v>
      </c>
      <c r="Z59" s="168">
        <v>7</v>
      </c>
      <c r="AA59" s="168">
        <v>7</v>
      </c>
      <c r="AB59" s="168">
        <v>0.8</v>
      </c>
      <c r="AC59" s="105">
        <v>0.8</v>
      </c>
      <c r="AD59" s="146">
        <v>7.41</v>
      </c>
      <c r="AE59" s="188">
        <v>10.98</v>
      </c>
    </row>
    <row r="60" spans="1:31" ht="16.5" customHeight="1">
      <c r="A60" s="21"/>
      <c r="B60" s="20" t="s">
        <v>89</v>
      </c>
      <c r="C60" s="42">
        <v>100</v>
      </c>
      <c r="D60" s="42">
        <v>100</v>
      </c>
      <c r="E60" s="85">
        <v>0.4</v>
      </c>
      <c r="F60" s="85">
        <v>0.4</v>
      </c>
      <c r="G60" s="85">
        <v>0</v>
      </c>
      <c r="H60" s="85">
        <v>0.4</v>
      </c>
      <c r="I60" s="85">
        <v>44.8</v>
      </c>
      <c r="J60" s="85">
        <v>7.35</v>
      </c>
      <c r="K60" s="85">
        <v>191.2</v>
      </c>
      <c r="L60" s="85">
        <v>47</v>
      </c>
      <c r="M60" s="105">
        <v>0.04</v>
      </c>
      <c r="N60" s="105">
        <v>0.03</v>
      </c>
      <c r="O60" s="105">
        <v>10</v>
      </c>
      <c r="P60" s="105">
        <v>8</v>
      </c>
      <c r="Q60" s="180">
        <v>0</v>
      </c>
      <c r="R60" s="180">
        <v>0</v>
      </c>
      <c r="S60" s="180">
        <v>0.2</v>
      </c>
      <c r="T60" s="180">
        <v>0.1</v>
      </c>
      <c r="U60" s="207">
        <v>16</v>
      </c>
      <c r="V60" s="208"/>
      <c r="W60" s="183">
        <v>16</v>
      </c>
      <c r="X60" s="183">
        <v>11</v>
      </c>
      <c r="Y60" s="183">
        <v>11</v>
      </c>
      <c r="Z60" s="183">
        <v>13</v>
      </c>
      <c r="AA60" s="183">
        <v>9</v>
      </c>
      <c r="AB60" s="183">
        <v>0.3</v>
      </c>
      <c r="AC60" s="140">
        <v>0.03</v>
      </c>
      <c r="AD60" s="146">
        <v>8.9</v>
      </c>
      <c r="AE60" s="188">
        <v>8.9</v>
      </c>
    </row>
    <row r="61" spans="1:31" ht="16.5" customHeight="1">
      <c r="A61" s="21">
        <v>943</v>
      </c>
      <c r="B61" s="19" t="s">
        <v>81</v>
      </c>
      <c r="C61" s="118" t="s">
        <v>86</v>
      </c>
      <c r="D61" s="31" t="s">
        <v>90</v>
      </c>
      <c r="E61" s="56">
        <v>0</v>
      </c>
      <c r="F61" s="56">
        <v>0.084</v>
      </c>
      <c r="G61" s="56">
        <v>0</v>
      </c>
      <c r="H61" s="56">
        <v>0.012</v>
      </c>
      <c r="I61" s="56">
        <v>30.6</v>
      </c>
      <c r="J61" s="56">
        <v>15.185</v>
      </c>
      <c r="K61" s="56">
        <v>118</v>
      </c>
      <c r="L61" s="56">
        <v>62</v>
      </c>
      <c r="M61" s="57">
        <v>0</v>
      </c>
      <c r="N61" s="104">
        <v>0.003</v>
      </c>
      <c r="O61" s="56">
        <v>60</v>
      </c>
      <c r="P61" s="113">
        <v>2.8</v>
      </c>
      <c r="Q61" s="177">
        <v>0</v>
      </c>
      <c r="R61" s="177">
        <v>0</v>
      </c>
      <c r="S61" s="177">
        <v>0</v>
      </c>
      <c r="T61" s="177">
        <v>0.014</v>
      </c>
      <c r="U61" s="215">
        <v>0</v>
      </c>
      <c r="V61" s="216"/>
      <c r="W61" s="139">
        <v>3.25</v>
      </c>
      <c r="X61" s="139">
        <v>0</v>
      </c>
      <c r="Y61" s="139">
        <v>1.54</v>
      </c>
      <c r="Z61" s="139">
        <v>0</v>
      </c>
      <c r="AA61" s="139">
        <v>0.84</v>
      </c>
      <c r="AB61" s="139">
        <v>0.3</v>
      </c>
      <c r="AC61" s="104">
        <v>0.087</v>
      </c>
      <c r="AD61" s="144">
        <v>1.49</v>
      </c>
      <c r="AE61" s="189">
        <v>1.4</v>
      </c>
    </row>
    <row r="62" spans="1:31" s="3" customFormat="1" ht="19.5" customHeight="1">
      <c r="A62" s="18"/>
      <c r="B62" s="19" t="s">
        <v>64</v>
      </c>
      <c r="C62" s="42">
        <v>40</v>
      </c>
      <c r="D62" s="42">
        <v>30</v>
      </c>
      <c r="E62" s="85">
        <v>3.5</v>
      </c>
      <c r="F62" s="85">
        <v>2.28</v>
      </c>
      <c r="G62" s="85">
        <v>0.3</v>
      </c>
      <c r="H62" s="85">
        <v>0.24</v>
      </c>
      <c r="I62" s="85">
        <v>24.4</v>
      </c>
      <c r="J62" s="85">
        <v>14.76</v>
      </c>
      <c r="K62" s="85">
        <v>71</v>
      </c>
      <c r="L62" s="85">
        <v>71</v>
      </c>
      <c r="M62" s="57">
        <v>0.06</v>
      </c>
      <c r="N62" s="57">
        <v>0.033</v>
      </c>
      <c r="O62" s="57">
        <v>0</v>
      </c>
      <c r="P62" s="57">
        <v>0</v>
      </c>
      <c r="Q62" s="179">
        <v>0</v>
      </c>
      <c r="R62" s="179">
        <v>0</v>
      </c>
      <c r="S62" s="179">
        <v>0.5</v>
      </c>
      <c r="T62" s="179">
        <v>0.33</v>
      </c>
      <c r="U62" s="211">
        <v>6</v>
      </c>
      <c r="V62" s="212"/>
      <c r="W62" s="138">
        <v>6</v>
      </c>
      <c r="X62" s="138">
        <v>26</v>
      </c>
      <c r="Y62" s="138">
        <v>19.5</v>
      </c>
      <c r="Z62" s="138">
        <v>5.6</v>
      </c>
      <c r="AA62" s="138">
        <v>4.2</v>
      </c>
      <c r="AB62" s="182">
        <v>0.27</v>
      </c>
      <c r="AC62" s="57">
        <v>0.33</v>
      </c>
      <c r="AD62" s="144">
        <v>3.37</v>
      </c>
      <c r="AE62" s="189">
        <v>5.35</v>
      </c>
    </row>
    <row r="63" spans="1:31" s="3" customFormat="1" ht="22.5" customHeight="1">
      <c r="A63" s="17"/>
      <c r="B63" s="29"/>
      <c r="C63" s="41"/>
      <c r="D63" s="41"/>
      <c r="E63" s="134">
        <f aca="true" t="shared" si="9" ref="E63:U63">SUM(E60:E62)</f>
        <v>3.9</v>
      </c>
      <c r="F63" s="134">
        <v>10.2</v>
      </c>
      <c r="G63" s="134">
        <f t="shared" si="9"/>
        <v>0.3</v>
      </c>
      <c r="H63" s="134">
        <v>9.9</v>
      </c>
      <c r="I63" s="134">
        <f t="shared" si="9"/>
        <v>99.80000000000001</v>
      </c>
      <c r="J63" s="134">
        <v>69.4</v>
      </c>
      <c r="K63" s="134">
        <f t="shared" si="9"/>
        <v>380.2</v>
      </c>
      <c r="L63" s="134">
        <v>424</v>
      </c>
      <c r="M63" s="135">
        <f t="shared" si="9"/>
        <v>0.1</v>
      </c>
      <c r="N63" s="135">
        <v>0.15</v>
      </c>
      <c r="O63" s="136">
        <f t="shared" si="9"/>
        <v>70</v>
      </c>
      <c r="P63" s="136">
        <v>12.1</v>
      </c>
      <c r="Q63" s="136">
        <f t="shared" si="9"/>
        <v>0</v>
      </c>
      <c r="R63" s="136">
        <v>14</v>
      </c>
      <c r="S63" s="136">
        <f t="shared" si="9"/>
        <v>0.7</v>
      </c>
      <c r="T63" s="136">
        <v>2.1</v>
      </c>
      <c r="U63" s="223">
        <f t="shared" si="9"/>
        <v>22</v>
      </c>
      <c r="V63" s="224"/>
      <c r="W63" s="176">
        <v>49.1</v>
      </c>
      <c r="X63" s="176">
        <f aca="true" t="shared" si="10" ref="X63:AD63">SUM(X60:X62)</f>
        <v>37</v>
      </c>
      <c r="Y63" s="176">
        <v>86.4</v>
      </c>
      <c r="Z63" s="176">
        <f t="shared" si="10"/>
        <v>18.6</v>
      </c>
      <c r="AA63" s="176">
        <v>21</v>
      </c>
      <c r="AB63" s="176">
        <f t="shared" si="10"/>
        <v>0.87</v>
      </c>
      <c r="AC63" s="176">
        <v>1.25</v>
      </c>
      <c r="AD63" s="176">
        <f t="shared" si="10"/>
        <v>13.760000000000002</v>
      </c>
      <c r="AE63" s="176">
        <v>26.63</v>
      </c>
    </row>
    <row r="64" spans="1:31" s="3" customFormat="1" ht="22.5" customHeight="1">
      <c r="A64" s="17"/>
      <c r="B64" s="157" t="s">
        <v>118</v>
      </c>
      <c r="C64" s="41"/>
      <c r="D64" s="41"/>
      <c r="E64" s="134"/>
      <c r="F64" s="134"/>
      <c r="G64" s="134"/>
      <c r="H64" s="134"/>
      <c r="I64" s="134"/>
      <c r="J64" s="134"/>
      <c r="K64" s="134"/>
      <c r="L64" s="134"/>
      <c r="M64" s="135"/>
      <c r="N64" s="135"/>
      <c r="O64" s="136"/>
      <c r="P64" s="136"/>
      <c r="Q64" s="198"/>
      <c r="R64" s="198"/>
      <c r="S64" s="198"/>
      <c r="T64" s="198"/>
      <c r="U64" s="198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</row>
    <row r="65" spans="1:31" s="3" customFormat="1" ht="40.5" customHeight="1">
      <c r="A65" s="17"/>
      <c r="B65" s="29" t="s">
        <v>122</v>
      </c>
      <c r="C65" s="41"/>
      <c r="D65" s="41"/>
      <c r="E65" s="134"/>
      <c r="F65" s="134"/>
      <c r="G65" s="134"/>
      <c r="H65" s="134"/>
      <c r="I65" s="134"/>
      <c r="J65" s="134"/>
      <c r="K65" s="134"/>
      <c r="L65" s="134"/>
      <c r="M65" s="135"/>
      <c r="N65" s="135"/>
      <c r="O65" s="136"/>
      <c r="P65" s="136"/>
      <c r="Q65" s="198"/>
      <c r="R65" s="198"/>
      <c r="S65" s="198"/>
      <c r="T65" s="198"/>
      <c r="U65" s="198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</row>
    <row r="66" spans="1:31" ht="16.5" customHeight="1">
      <c r="A66" s="27"/>
      <c r="B66" s="33" t="s">
        <v>5</v>
      </c>
      <c r="C66" s="51"/>
      <c r="D66" s="51"/>
      <c r="E66" s="93"/>
      <c r="F66" s="93"/>
      <c r="G66" s="93"/>
      <c r="H66" s="93"/>
      <c r="I66" s="93"/>
      <c r="J66" s="93"/>
      <c r="K66" s="93"/>
      <c r="L66" s="93"/>
      <c r="M66" s="108"/>
      <c r="N66" s="108"/>
      <c r="O66" s="93"/>
      <c r="P66" s="93"/>
      <c r="Q66" s="153"/>
      <c r="R66" s="153"/>
      <c r="S66" s="153"/>
      <c r="T66" s="153"/>
      <c r="U66" s="209"/>
      <c r="V66" s="210"/>
      <c r="W66" s="154"/>
      <c r="X66" s="154"/>
      <c r="Y66" s="154"/>
      <c r="Z66" s="154"/>
      <c r="AA66" s="154"/>
      <c r="AB66" s="154"/>
      <c r="AC66" s="143"/>
      <c r="AD66" s="147"/>
      <c r="AE66" s="191"/>
    </row>
    <row r="67" spans="1:31" ht="16.5" customHeight="1">
      <c r="A67" s="27"/>
      <c r="B67" s="28" t="s">
        <v>82</v>
      </c>
      <c r="C67" s="31"/>
      <c r="D67" s="31"/>
      <c r="E67" s="56"/>
      <c r="F67" s="56"/>
      <c r="G67" s="56"/>
      <c r="H67" s="56"/>
      <c r="I67" s="56"/>
      <c r="J67" s="56"/>
      <c r="K67" s="56"/>
      <c r="L67" s="56"/>
      <c r="M67" s="105"/>
      <c r="N67" s="105"/>
      <c r="O67" s="85"/>
      <c r="P67" s="85"/>
      <c r="Q67" s="145"/>
      <c r="R67" s="145"/>
      <c r="S67" s="145"/>
      <c r="T67" s="145"/>
      <c r="U67" s="207"/>
      <c r="V67" s="208"/>
      <c r="W67" s="183"/>
      <c r="X67" s="183"/>
      <c r="Y67" s="183"/>
      <c r="Z67" s="183"/>
      <c r="AA67" s="183"/>
      <c r="AB67" s="183"/>
      <c r="AC67" s="105"/>
      <c r="AD67" s="144"/>
      <c r="AE67" s="189"/>
    </row>
    <row r="68" spans="1:31" ht="24.75" customHeight="1">
      <c r="A68" s="18">
        <v>168</v>
      </c>
      <c r="B68" s="38" t="s">
        <v>94</v>
      </c>
      <c r="C68" s="42" t="s">
        <v>85</v>
      </c>
      <c r="D68" s="42" t="s">
        <v>119</v>
      </c>
      <c r="E68" s="85">
        <v>3.4</v>
      </c>
      <c r="F68" s="85">
        <v>4.7</v>
      </c>
      <c r="G68" s="85">
        <v>5.6</v>
      </c>
      <c r="H68" s="85">
        <v>4.9</v>
      </c>
      <c r="I68" s="85">
        <v>22.8</v>
      </c>
      <c r="J68" s="85">
        <v>25.8</v>
      </c>
      <c r="K68" s="85">
        <v>108.13</v>
      </c>
      <c r="L68" s="85">
        <v>166</v>
      </c>
      <c r="M68" s="105">
        <v>0.02</v>
      </c>
      <c r="N68" s="105">
        <v>0.11</v>
      </c>
      <c r="O68" s="105">
        <v>0</v>
      </c>
      <c r="P68" s="105">
        <v>0</v>
      </c>
      <c r="Q68" s="180">
        <v>0.06</v>
      </c>
      <c r="R68" s="180">
        <v>9.4</v>
      </c>
      <c r="S68" s="180">
        <v>0</v>
      </c>
      <c r="T68" s="180">
        <v>2.49</v>
      </c>
      <c r="U68" s="207">
        <v>71.08</v>
      </c>
      <c r="V68" s="208"/>
      <c r="W68" s="197">
        <v>94.78</v>
      </c>
      <c r="X68" s="197">
        <v>48.48</v>
      </c>
      <c r="Y68" s="197">
        <v>64.65</v>
      </c>
      <c r="Z68" s="197">
        <v>17.45</v>
      </c>
      <c r="AA68" s="197">
        <v>23.27</v>
      </c>
      <c r="AB68" s="197">
        <v>0.97</v>
      </c>
      <c r="AC68" s="105">
        <v>1.3</v>
      </c>
      <c r="AD68" s="144">
        <v>6.79</v>
      </c>
      <c r="AE68" s="189">
        <v>10.62</v>
      </c>
    </row>
    <row r="69" spans="1:31" ht="24.75" customHeight="1">
      <c r="A69" s="21">
        <v>943</v>
      </c>
      <c r="B69" s="19" t="s">
        <v>81</v>
      </c>
      <c r="C69" s="118" t="s">
        <v>86</v>
      </c>
      <c r="D69" s="118" t="s">
        <v>86</v>
      </c>
      <c r="E69" s="37">
        <v>0.2</v>
      </c>
      <c r="F69" s="37">
        <v>0.2</v>
      </c>
      <c r="G69" s="37">
        <v>0</v>
      </c>
      <c r="H69" s="37">
        <v>0</v>
      </c>
      <c r="I69" s="37">
        <v>14</v>
      </c>
      <c r="J69" s="37">
        <v>14</v>
      </c>
      <c r="K69" s="37">
        <v>56</v>
      </c>
      <c r="L69" s="37">
        <v>28</v>
      </c>
      <c r="M69" s="48">
        <v>0</v>
      </c>
      <c r="N69" s="48">
        <v>0</v>
      </c>
      <c r="O69" s="48">
        <v>0</v>
      </c>
      <c r="P69" s="48">
        <v>0</v>
      </c>
      <c r="Q69" s="178">
        <v>0</v>
      </c>
      <c r="R69" s="178">
        <v>6</v>
      </c>
      <c r="S69" s="178">
        <v>0</v>
      </c>
      <c r="T69" s="178">
        <v>0.4</v>
      </c>
      <c r="U69" s="217">
        <v>12</v>
      </c>
      <c r="V69" s="218"/>
      <c r="W69" s="165">
        <v>12</v>
      </c>
      <c r="X69" s="165">
        <v>8</v>
      </c>
      <c r="Y69" s="165">
        <v>8</v>
      </c>
      <c r="Z69" s="165">
        <v>6</v>
      </c>
      <c r="AA69" s="165">
        <v>6</v>
      </c>
      <c r="AB69" s="165">
        <v>0.8</v>
      </c>
      <c r="AC69" s="48">
        <v>0.8</v>
      </c>
      <c r="AD69" s="144">
        <v>0.84</v>
      </c>
      <c r="AE69" s="189">
        <v>1.06</v>
      </c>
    </row>
    <row r="70" spans="1:31" ht="24.75" customHeight="1">
      <c r="A70" s="18"/>
      <c r="B70" s="19" t="s">
        <v>64</v>
      </c>
      <c r="C70" s="42">
        <v>40</v>
      </c>
      <c r="D70" s="42">
        <v>30</v>
      </c>
      <c r="E70" s="85">
        <v>3.5</v>
      </c>
      <c r="F70" s="85">
        <v>2.28</v>
      </c>
      <c r="G70" s="85">
        <v>0.3</v>
      </c>
      <c r="H70" s="85">
        <v>0.24</v>
      </c>
      <c r="I70" s="85">
        <v>24.4</v>
      </c>
      <c r="J70" s="85">
        <v>14.76</v>
      </c>
      <c r="K70" s="85">
        <v>113.73</v>
      </c>
      <c r="L70" s="85">
        <v>71</v>
      </c>
      <c r="M70" s="57">
        <v>0.06</v>
      </c>
      <c r="N70" s="57">
        <v>0.033</v>
      </c>
      <c r="O70" s="57">
        <v>0</v>
      </c>
      <c r="P70" s="57">
        <v>0</v>
      </c>
      <c r="Q70" s="179">
        <v>0</v>
      </c>
      <c r="R70" s="179">
        <v>0</v>
      </c>
      <c r="S70" s="179">
        <v>0.5</v>
      </c>
      <c r="T70" s="179">
        <v>0.33</v>
      </c>
      <c r="U70" s="211">
        <v>14.8</v>
      </c>
      <c r="V70" s="212"/>
      <c r="W70" s="138">
        <v>6</v>
      </c>
      <c r="X70" s="138">
        <v>26</v>
      </c>
      <c r="Y70" s="138">
        <v>19.5</v>
      </c>
      <c r="Z70" s="138">
        <v>5.6</v>
      </c>
      <c r="AA70" s="138">
        <v>4.2</v>
      </c>
      <c r="AB70" s="182">
        <v>0.27</v>
      </c>
      <c r="AC70" s="57">
        <v>0.33</v>
      </c>
      <c r="AD70" s="144">
        <v>3.37</v>
      </c>
      <c r="AE70" s="189">
        <v>3.18</v>
      </c>
    </row>
    <row r="71" spans="1:31" ht="24.75" customHeight="1">
      <c r="A71" s="18"/>
      <c r="B71" s="157"/>
      <c r="C71" s="158"/>
      <c r="D71" s="158"/>
      <c r="E71" s="95">
        <f aca="true" t="shared" si="11" ref="E71:U71">SUM(E68:E70)</f>
        <v>7.1</v>
      </c>
      <c r="F71" s="95">
        <f t="shared" si="11"/>
        <v>7.18</v>
      </c>
      <c r="G71" s="95">
        <f t="shared" si="11"/>
        <v>5.8999999999999995</v>
      </c>
      <c r="H71" s="95">
        <f t="shared" si="11"/>
        <v>5.140000000000001</v>
      </c>
      <c r="I71" s="95">
        <f t="shared" si="11"/>
        <v>61.199999999999996</v>
      </c>
      <c r="J71" s="95">
        <f t="shared" si="11"/>
        <v>54.559999999999995</v>
      </c>
      <c r="K71" s="95">
        <f t="shared" si="11"/>
        <v>277.86</v>
      </c>
      <c r="L71" s="95">
        <f t="shared" si="11"/>
        <v>265</v>
      </c>
      <c r="M71" s="96">
        <f t="shared" si="11"/>
        <v>0.08</v>
      </c>
      <c r="N71" s="96">
        <f t="shared" si="11"/>
        <v>0.14300000000000002</v>
      </c>
      <c r="O71" s="96">
        <f t="shared" si="11"/>
        <v>0</v>
      </c>
      <c r="P71" s="96">
        <f t="shared" si="11"/>
        <v>0</v>
      </c>
      <c r="Q71" s="96">
        <f t="shared" si="11"/>
        <v>0.06</v>
      </c>
      <c r="R71" s="96">
        <f t="shared" si="11"/>
        <v>15.4</v>
      </c>
      <c r="S71" s="96">
        <f t="shared" si="11"/>
        <v>0.5</v>
      </c>
      <c r="T71" s="96">
        <f t="shared" si="11"/>
        <v>3.22</v>
      </c>
      <c r="U71" s="221">
        <f t="shared" si="11"/>
        <v>97.88</v>
      </c>
      <c r="V71" s="222"/>
      <c r="W71" s="166">
        <f>SUM(W68:W70)</f>
        <v>112.78</v>
      </c>
      <c r="X71" s="166">
        <f aca="true" t="shared" si="12" ref="X71:AE71">SUM(X68:X70)</f>
        <v>82.47999999999999</v>
      </c>
      <c r="Y71" s="166">
        <f t="shared" si="12"/>
        <v>92.15</v>
      </c>
      <c r="Z71" s="166">
        <f t="shared" si="12"/>
        <v>29.049999999999997</v>
      </c>
      <c r="AA71" s="166">
        <f t="shared" si="12"/>
        <v>33.47</v>
      </c>
      <c r="AB71" s="166">
        <f t="shared" si="12"/>
        <v>2.04</v>
      </c>
      <c r="AC71" s="166">
        <f t="shared" si="12"/>
        <v>2.43</v>
      </c>
      <c r="AD71" s="166">
        <f t="shared" si="12"/>
        <v>11</v>
      </c>
      <c r="AE71" s="166">
        <f t="shared" si="12"/>
        <v>14.86</v>
      </c>
    </row>
    <row r="72" spans="1:31" ht="24.75" customHeight="1">
      <c r="A72" s="18"/>
      <c r="B72" s="157" t="s">
        <v>118</v>
      </c>
      <c r="C72" s="158"/>
      <c r="D72" s="158"/>
      <c r="E72" s="95"/>
      <c r="F72" s="95"/>
      <c r="G72" s="95"/>
      <c r="H72" s="95"/>
      <c r="I72" s="95"/>
      <c r="J72" s="95"/>
      <c r="K72" s="95"/>
      <c r="L72" s="95"/>
      <c r="M72" s="96"/>
      <c r="N72" s="96"/>
      <c r="O72" s="96"/>
      <c r="P72" s="96"/>
      <c r="Q72" s="196"/>
      <c r="R72" s="196"/>
      <c r="S72" s="196"/>
      <c r="T72" s="196"/>
      <c r="U72" s="195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</row>
    <row r="73" spans="1:31" ht="38.25" customHeight="1">
      <c r="A73" s="18"/>
      <c r="B73" s="29" t="s">
        <v>122</v>
      </c>
      <c r="C73" s="158"/>
      <c r="D73" s="158"/>
      <c r="E73" s="95"/>
      <c r="F73" s="95"/>
      <c r="G73" s="95"/>
      <c r="H73" s="95"/>
      <c r="I73" s="95"/>
      <c r="J73" s="95"/>
      <c r="K73" s="95"/>
      <c r="L73" s="95"/>
      <c r="M73" s="96"/>
      <c r="N73" s="96"/>
      <c r="O73" s="96"/>
      <c r="P73" s="96"/>
      <c r="Q73" s="196"/>
      <c r="R73" s="196"/>
      <c r="S73" s="196"/>
      <c r="T73" s="196"/>
      <c r="U73" s="195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</row>
    <row r="74" spans="1:31" ht="16.5" customHeight="1">
      <c r="A74" s="27"/>
      <c r="B74" s="33" t="s">
        <v>6</v>
      </c>
      <c r="C74" s="51"/>
      <c r="D74" s="51"/>
      <c r="E74" s="93"/>
      <c r="F74" s="93"/>
      <c r="G74" s="93"/>
      <c r="H74" s="93"/>
      <c r="I74" s="93"/>
      <c r="J74" s="93"/>
      <c r="K74" s="93"/>
      <c r="L74" s="93"/>
      <c r="M74" s="108"/>
      <c r="N74" s="108"/>
      <c r="O74" s="93"/>
      <c r="P74" s="93"/>
      <c r="Q74" s="153"/>
      <c r="R74" s="153"/>
      <c r="S74" s="153"/>
      <c r="T74" s="153"/>
      <c r="U74" s="209"/>
      <c r="V74" s="210"/>
      <c r="W74" s="154"/>
      <c r="X74" s="154"/>
      <c r="Y74" s="154"/>
      <c r="Z74" s="154"/>
      <c r="AA74" s="154"/>
      <c r="AB74" s="154"/>
      <c r="AC74" s="143"/>
      <c r="AD74" s="146"/>
      <c r="AE74" s="188"/>
    </row>
    <row r="75" spans="1:31" s="3" customFormat="1" ht="20.25" customHeight="1">
      <c r="A75" s="27"/>
      <c r="B75" s="161" t="s">
        <v>82</v>
      </c>
      <c r="C75" s="51"/>
      <c r="D75" s="51"/>
      <c r="E75" s="93"/>
      <c r="F75" s="93"/>
      <c r="G75" s="93"/>
      <c r="H75" s="93"/>
      <c r="I75" s="93"/>
      <c r="J75" s="93"/>
      <c r="K75" s="93"/>
      <c r="L75" s="93"/>
      <c r="M75" s="108"/>
      <c r="N75" s="108"/>
      <c r="O75" s="93"/>
      <c r="P75" s="93"/>
      <c r="Q75" s="153"/>
      <c r="R75" s="153"/>
      <c r="S75" s="153"/>
      <c r="T75" s="153"/>
      <c r="U75" s="153"/>
      <c r="V75" s="154"/>
      <c r="W75" s="154"/>
      <c r="X75" s="154"/>
      <c r="Y75" s="154"/>
      <c r="Z75" s="154"/>
      <c r="AA75" s="154"/>
      <c r="AB75" s="154"/>
      <c r="AC75" s="105"/>
      <c r="AD75" s="146"/>
      <c r="AE75" s="188"/>
    </row>
    <row r="76" spans="1:31" s="3" customFormat="1" ht="20.25" customHeight="1">
      <c r="A76" s="18">
        <v>168</v>
      </c>
      <c r="B76" s="29" t="s">
        <v>110</v>
      </c>
      <c r="C76" s="53" t="s">
        <v>83</v>
      </c>
      <c r="D76" s="162" t="s">
        <v>119</v>
      </c>
      <c r="E76" s="163">
        <v>5.8</v>
      </c>
      <c r="F76" s="163">
        <v>3.4</v>
      </c>
      <c r="G76" s="163">
        <v>8.8</v>
      </c>
      <c r="H76" s="163">
        <v>4</v>
      </c>
      <c r="I76" s="163">
        <v>29.3</v>
      </c>
      <c r="J76" s="163">
        <v>27.8</v>
      </c>
      <c r="K76" s="163">
        <v>229.7</v>
      </c>
      <c r="L76" s="163">
        <v>161</v>
      </c>
      <c r="M76" s="164">
        <v>0.05</v>
      </c>
      <c r="N76" s="164">
        <v>0.03</v>
      </c>
      <c r="O76" s="163">
        <v>1.07</v>
      </c>
      <c r="P76" s="163">
        <v>0</v>
      </c>
      <c r="Q76" s="167">
        <v>0.05</v>
      </c>
      <c r="R76" s="167">
        <v>8.6</v>
      </c>
      <c r="S76" s="167">
        <v>1.4</v>
      </c>
      <c r="T76" s="167">
        <v>0.36</v>
      </c>
      <c r="U76" s="225">
        <v>30.4</v>
      </c>
      <c r="V76" s="226"/>
      <c r="W76" s="168">
        <v>174.6</v>
      </c>
      <c r="X76" s="168">
        <v>118.2</v>
      </c>
      <c r="Y76" s="168">
        <v>118.2</v>
      </c>
      <c r="Z76" s="168">
        <v>18.8</v>
      </c>
      <c r="AA76" s="168">
        <v>18.8</v>
      </c>
      <c r="AB76" s="168">
        <v>0.6</v>
      </c>
      <c r="AC76" s="105">
        <v>0.6</v>
      </c>
      <c r="AD76" s="185">
        <v>7.41</v>
      </c>
      <c r="AE76" s="192">
        <v>11.77</v>
      </c>
    </row>
    <row r="77" spans="1:31" ht="27.75" customHeight="1">
      <c r="A77" s="21">
        <v>943</v>
      </c>
      <c r="B77" s="19" t="s">
        <v>81</v>
      </c>
      <c r="C77" s="118" t="s">
        <v>86</v>
      </c>
      <c r="D77" s="118">
        <v>200</v>
      </c>
      <c r="E77" s="37">
        <v>4.9</v>
      </c>
      <c r="F77" s="37">
        <v>3.78</v>
      </c>
      <c r="G77" s="37">
        <v>5</v>
      </c>
      <c r="H77" s="37">
        <v>0.67</v>
      </c>
      <c r="I77" s="37">
        <v>32.5</v>
      </c>
      <c r="J77" s="37">
        <v>26</v>
      </c>
      <c r="K77" s="37">
        <v>190</v>
      </c>
      <c r="L77" s="37">
        <v>125</v>
      </c>
      <c r="M77" s="48">
        <v>0.04</v>
      </c>
      <c r="N77" s="48">
        <v>0.02</v>
      </c>
      <c r="O77" s="48">
        <v>0</v>
      </c>
      <c r="P77" s="48">
        <v>1.33</v>
      </c>
      <c r="Q77" s="178">
        <v>0.02</v>
      </c>
      <c r="R77" s="178">
        <v>0</v>
      </c>
      <c r="S77" s="178">
        <v>0.56</v>
      </c>
      <c r="T77" s="178">
        <v>0.012</v>
      </c>
      <c r="U77" s="217">
        <v>122</v>
      </c>
      <c r="V77" s="218"/>
      <c r="W77" s="165">
        <v>133.33</v>
      </c>
      <c r="X77" s="165">
        <v>106.4</v>
      </c>
      <c r="Y77" s="165">
        <v>111.11</v>
      </c>
      <c r="Z77" s="165">
        <v>15.8</v>
      </c>
      <c r="AA77" s="165">
        <v>25.56</v>
      </c>
      <c r="AB77" s="165">
        <v>0.39</v>
      </c>
      <c r="AC77" s="48">
        <v>2</v>
      </c>
      <c r="AD77" s="146">
        <v>4.78</v>
      </c>
      <c r="AE77" s="188">
        <v>4.78</v>
      </c>
    </row>
    <row r="78" spans="1:31" ht="27.75" customHeight="1">
      <c r="A78" s="18"/>
      <c r="B78" s="19" t="s">
        <v>64</v>
      </c>
      <c r="C78" s="42">
        <v>40</v>
      </c>
      <c r="D78" s="42">
        <v>30</v>
      </c>
      <c r="E78" s="85">
        <v>3.5</v>
      </c>
      <c r="F78" s="85">
        <v>2.28</v>
      </c>
      <c r="G78" s="85">
        <v>0.3</v>
      </c>
      <c r="H78" s="85">
        <v>0.24</v>
      </c>
      <c r="I78" s="85">
        <v>24.4</v>
      </c>
      <c r="J78" s="85">
        <v>14.76</v>
      </c>
      <c r="K78" s="85">
        <v>113.73</v>
      </c>
      <c r="L78" s="85">
        <v>71</v>
      </c>
      <c r="M78" s="57">
        <v>0.06</v>
      </c>
      <c r="N78" s="57">
        <v>0.033</v>
      </c>
      <c r="O78" s="57">
        <v>0</v>
      </c>
      <c r="P78" s="57">
        <v>0</v>
      </c>
      <c r="Q78" s="179">
        <v>0</v>
      </c>
      <c r="R78" s="179">
        <v>0</v>
      </c>
      <c r="S78" s="179">
        <v>0.5</v>
      </c>
      <c r="T78" s="179">
        <v>0.33</v>
      </c>
      <c r="U78" s="211">
        <v>14.8</v>
      </c>
      <c r="V78" s="212"/>
      <c r="W78" s="138">
        <v>6</v>
      </c>
      <c r="X78" s="138">
        <v>26</v>
      </c>
      <c r="Y78" s="138">
        <v>19.5</v>
      </c>
      <c r="Z78" s="138">
        <v>5.6</v>
      </c>
      <c r="AA78" s="138">
        <v>4.2</v>
      </c>
      <c r="AB78" s="182">
        <v>0.27</v>
      </c>
      <c r="AC78" s="57">
        <v>0.33</v>
      </c>
      <c r="AD78" s="144">
        <v>3.37</v>
      </c>
      <c r="AE78" s="189">
        <v>3.18</v>
      </c>
    </row>
    <row r="79" spans="1:31" ht="27.75" customHeight="1">
      <c r="A79" s="27"/>
      <c r="B79" s="29"/>
      <c r="C79" s="31"/>
      <c r="D79" s="31"/>
      <c r="E79" s="91">
        <f aca="true" t="shared" si="13" ref="E79:T79">SUM(E74:E78)</f>
        <v>14.2</v>
      </c>
      <c r="F79" s="91">
        <f t="shared" si="13"/>
        <v>9.459999999999999</v>
      </c>
      <c r="G79" s="91">
        <f t="shared" si="13"/>
        <v>14.100000000000001</v>
      </c>
      <c r="H79" s="91">
        <f t="shared" si="13"/>
        <v>4.91</v>
      </c>
      <c r="I79" s="91">
        <f t="shared" si="13"/>
        <v>86.19999999999999</v>
      </c>
      <c r="J79" s="91">
        <f t="shared" si="13"/>
        <v>68.56</v>
      </c>
      <c r="K79" s="91">
        <f t="shared" si="13"/>
        <v>533.43</v>
      </c>
      <c r="L79" s="91">
        <f t="shared" si="13"/>
        <v>357</v>
      </c>
      <c r="M79" s="106">
        <f t="shared" si="13"/>
        <v>0.15</v>
      </c>
      <c r="N79" s="106">
        <f t="shared" si="13"/>
        <v>0.083</v>
      </c>
      <c r="O79" s="95">
        <f t="shared" si="13"/>
        <v>1.07</v>
      </c>
      <c r="P79" s="95">
        <f t="shared" si="13"/>
        <v>1.33</v>
      </c>
      <c r="Q79" s="95">
        <f t="shared" si="13"/>
        <v>0.07</v>
      </c>
      <c r="R79" s="95">
        <f t="shared" si="13"/>
        <v>8.6</v>
      </c>
      <c r="S79" s="95">
        <f t="shared" si="13"/>
        <v>2.46</v>
      </c>
      <c r="T79" s="95">
        <f t="shared" si="13"/>
        <v>0.702</v>
      </c>
      <c r="U79" s="213">
        <f>SUM(U76:U78)</f>
        <v>167.20000000000002</v>
      </c>
      <c r="V79" s="214"/>
      <c r="W79" s="169">
        <f>SUM(W76:W78)</f>
        <v>313.93</v>
      </c>
      <c r="X79" s="169">
        <f aca="true" t="shared" si="14" ref="X79:AE79">SUM(X76:X78)</f>
        <v>250.60000000000002</v>
      </c>
      <c r="Y79" s="169">
        <f t="shared" si="14"/>
        <v>248.81</v>
      </c>
      <c r="Z79" s="169">
        <f t="shared" si="14"/>
        <v>40.2</v>
      </c>
      <c r="AA79" s="169">
        <f t="shared" si="14"/>
        <v>48.56</v>
      </c>
      <c r="AB79" s="169">
        <f t="shared" si="14"/>
        <v>1.26</v>
      </c>
      <c r="AC79" s="169">
        <f t="shared" si="14"/>
        <v>2.93</v>
      </c>
      <c r="AD79" s="169">
        <f t="shared" si="14"/>
        <v>15.560000000000002</v>
      </c>
      <c r="AE79" s="169">
        <f t="shared" si="14"/>
        <v>19.73</v>
      </c>
    </row>
    <row r="80" spans="1:31" ht="27.75" customHeight="1">
      <c r="A80" s="27"/>
      <c r="B80" s="157" t="s">
        <v>118</v>
      </c>
      <c r="C80" s="31"/>
      <c r="D80" s="31"/>
      <c r="E80" s="91"/>
      <c r="F80" s="91"/>
      <c r="G80" s="91"/>
      <c r="H80" s="91"/>
      <c r="I80" s="91"/>
      <c r="J80" s="91"/>
      <c r="K80" s="91"/>
      <c r="L80" s="91"/>
      <c r="M80" s="106"/>
      <c r="N80" s="106"/>
      <c r="O80" s="95"/>
      <c r="P80" s="95"/>
      <c r="Q80" s="194"/>
      <c r="R80" s="194"/>
      <c r="S80" s="194"/>
      <c r="T80" s="194"/>
      <c r="U80" s="194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</row>
    <row r="81" spans="1:31" ht="38.25" customHeight="1">
      <c r="A81" s="27"/>
      <c r="B81" s="29" t="s">
        <v>122</v>
      </c>
      <c r="C81" s="31"/>
      <c r="D81" s="31"/>
      <c r="E81" s="91"/>
      <c r="F81" s="91"/>
      <c r="G81" s="91"/>
      <c r="H81" s="91"/>
      <c r="I81" s="91"/>
      <c r="J81" s="91"/>
      <c r="K81" s="91"/>
      <c r="L81" s="91"/>
      <c r="M81" s="106"/>
      <c r="N81" s="106"/>
      <c r="O81" s="95"/>
      <c r="P81" s="95"/>
      <c r="Q81" s="194"/>
      <c r="R81" s="194"/>
      <c r="S81" s="194"/>
      <c r="T81" s="194"/>
      <c r="U81" s="194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</row>
    <row r="82" spans="1:31" ht="16.5" customHeight="1">
      <c r="A82" s="27"/>
      <c r="B82" s="33" t="s">
        <v>113</v>
      </c>
      <c r="C82" s="51"/>
      <c r="D82" s="51"/>
      <c r="E82" s="93"/>
      <c r="F82" s="93"/>
      <c r="G82" s="93"/>
      <c r="H82" s="93"/>
      <c r="I82" s="93"/>
      <c r="J82" s="93"/>
      <c r="K82" s="93"/>
      <c r="L82" s="93"/>
      <c r="M82" s="108"/>
      <c r="N82" s="108"/>
      <c r="O82" s="93"/>
      <c r="P82" s="93"/>
      <c r="Q82" s="153"/>
      <c r="R82" s="153"/>
      <c r="S82" s="153"/>
      <c r="T82" s="153"/>
      <c r="U82" s="209"/>
      <c r="V82" s="210"/>
      <c r="W82" s="154"/>
      <c r="X82" s="154"/>
      <c r="Y82" s="154"/>
      <c r="Z82" s="154"/>
      <c r="AA82" s="154"/>
      <c r="AB82" s="154"/>
      <c r="AC82" s="143"/>
      <c r="AD82" s="146"/>
      <c r="AE82" s="188"/>
    </row>
    <row r="83" spans="1:31" ht="16.5" customHeight="1">
      <c r="A83" s="27"/>
      <c r="B83" s="33" t="s">
        <v>82</v>
      </c>
      <c r="C83" s="51"/>
      <c r="D83" s="51"/>
      <c r="E83" s="93"/>
      <c r="F83" s="93"/>
      <c r="G83" s="93"/>
      <c r="H83" s="93"/>
      <c r="I83" s="93"/>
      <c r="J83" s="93"/>
      <c r="K83" s="93"/>
      <c r="L83" s="93"/>
      <c r="M83" s="108"/>
      <c r="N83" s="108"/>
      <c r="O83" s="93"/>
      <c r="P83" s="154"/>
      <c r="Q83" s="181"/>
      <c r="R83" s="181"/>
      <c r="S83" s="181"/>
      <c r="T83" s="181"/>
      <c r="U83" s="153"/>
      <c r="V83" s="154"/>
      <c r="W83" s="154"/>
      <c r="X83" s="154"/>
      <c r="Y83" s="154"/>
      <c r="Z83" s="154"/>
      <c r="AA83" s="154"/>
      <c r="AB83" s="154"/>
      <c r="AC83" s="143"/>
      <c r="AD83" s="146"/>
      <c r="AE83" s="188"/>
    </row>
    <row r="84" spans="1:31" ht="22.5" customHeight="1">
      <c r="A84" s="27">
        <v>679</v>
      </c>
      <c r="B84" s="29" t="s">
        <v>109</v>
      </c>
      <c r="C84" s="31" t="s">
        <v>85</v>
      </c>
      <c r="D84" s="162" t="s">
        <v>119</v>
      </c>
      <c r="E84" s="163">
        <v>5.8</v>
      </c>
      <c r="F84" s="163">
        <v>3.4</v>
      </c>
      <c r="G84" s="163">
        <v>8.8</v>
      </c>
      <c r="H84" s="163">
        <v>4</v>
      </c>
      <c r="I84" s="163">
        <v>29.3</v>
      </c>
      <c r="J84" s="163">
        <v>27.8</v>
      </c>
      <c r="K84" s="163">
        <v>229.7</v>
      </c>
      <c r="L84" s="163">
        <v>161</v>
      </c>
      <c r="M84" s="164">
        <v>0.05</v>
      </c>
      <c r="N84" s="164">
        <v>0.03</v>
      </c>
      <c r="O84" s="163">
        <v>1.07</v>
      </c>
      <c r="P84" s="163">
        <v>0</v>
      </c>
      <c r="Q84" s="167">
        <v>0.05</v>
      </c>
      <c r="R84" s="167">
        <v>8.6</v>
      </c>
      <c r="S84" s="167">
        <v>1.4</v>
      </c>
      <c r="T84" s="167">
        <v>0.36</v>
      </c>
      <c r="U84" s="225">
        <v>30.4</v>
      </c>
      <c r="V84" s="226"/>
      <c r="W84" s="168">
        <v>174.6</v>
      </c>
      <c r="X84" s="168">
        <v>118.2</v>
      </c>
      <c r="Y84" s="168">
        <v>118.2</v>
      </c>
      <c r="Z84" s="168">
        <v>18.8</v>
      </c>
      <c r="AA84" s="168">
        <v>18.8</v>
      </c>
      <c r="AB84" s="168">
        <v>0.6</v>
      </c>
      <c r="AC84" s="105">
        <v>0.6</v>
      </c>
      <c r="AD84" s="185">
        <v>7.41</v>
      </c>
      <c r="AE84" s="192">
        <v>11.77</v>
      </c>
    </row>
    <row r="85" spans="1:31" ht="24" customHeight="1">
      <c r="A85" s="21">
        <v>943</v>
      </c>
      <c r="B85" s="19" t="s">
        <v>81</v>
      </c>
      <c r="C85" s="118" t="s">
        <v>86</v>
      </c>
      <c r="D85" s="118">
        <v>200</v>
      </c>
      <c r="E85" s="37">
        <v>4.9</v>
      </c>
      <c r="F85" s="37">
        <v>3.78</v>
      </c>
      <c r="G85" s="37">
        <v>5</v>
      </c>
      <c r="H85" s="37">
        <v>0.67</v>
      </c>
      <c r="I85" s="37">
        <v>32.5</v>
      </c>
      <c r="J85" s="37">
        <v>26</v>
      </c>
      <c r="K85" s="37">
        <v>190</v>
      </c>
      <c r="L85" s="37">
        <v>125</v>
      </c>
      <c r="M85" s="48">
        <v>0.04</v>
      </c>
      <c r="N85" s="48">
        <v>0.02</v>
      </c>
      <c r="O85" s="48">
        <v>0</v>
      </c>
      <c r="P85" s="48">
        <v>1.33</v>
      </c>
      <c r="Q85" s="178">
        <v>0.02</v>
      </c>
      <c r="R85" s="178">
        <v>0</v>
      </c>
      <c r="S85" s="178">
        <v>0.56</v>
      </c>
      <c r="T85" s="178">
        <v>0.012</v>
      </c>
      <c r="U85" s="217">
        <v>122</v>
      </c>
      <c r="V85" s="218"/>
      <c r="W85" s="165">
        <v>133.33</v>
      </c>
      <c r="X85" s="165">
        <v>106.4</v>
      </c>
      <c r="Y85" s="165">
        <v>111.11</v>
      </c>
      <c r="Z85" s="165">
        <v>15.8</v>
      </c>
      <c r="AA85" s="165">
        <v>25.56</v>
      </c>
      <c r="AB85" s="165">
        <v>0.39</v>
      </c>
      <c r="AC85" s="48">
        <v>2</v>
      </c>
      <c r="AD85" s="146">
        <v>4.78</v>
      </c>
      <c r="AE85" s="188">
        <v>4.78</v>
      </c>
    </row>
    <row r="86" spans="1:31" ht="16.5" customHeight="1">
      <c r="A86" s="31"/>
      <c r="B86" s="19" t="s">
        <v>64</v>
      </c>
      <c r="C86" s="42">
        <v>40</v>
      </c>
      <c r="D86" s="42">
        <v>30</v>
      </c>
      <c r="E86" s="85">
        <v>3.5</v>
      </c>
      <c r="F86" s="85">
        <v>2.28</v>
      </c>
      <c r="G86" s="85">
        <v>0.3</v>
      </c>
      <c r="H86" s="85">
        <v>0.24</v>
      </c>
      <c r="I86" s="85">
        <v>24.4</v>
      </c>
      <c r="J86" s="85">
        <v>14.76</v>
      </c>
      <c r="K86" s="85">
        <v>113.73</v>
      </c>
      <c r="L86" s="85">
        <v>71</v>
      </c>
      <c r="M86" s="57">
        <v>0.06</v>
      </c>
      <c r="N86" s="57">
        <v>0.033</v>
      </c>
      <c r="O86" s="57">
        <v>0</v>
      </c>
      <c r="P86" s="57">
        <v>0</v>
      </c>
      <c r="Q86" s="179">
        <v>0</v>
      </c>
      <c r="R86" s="179">
        <v>0</v>
      </c>
      <c r="S86" s="179">
        <v>0.5</v>
      </c>
      <c r="T86" s="179">
        <v>0.33</v>
      </c>
      <c r="U86" s="211">
        <v>14.8</v>
      </c>
      <c r="V86" s="212"/>
      <c r="W86" s="138">
        <v>6</v>
      </c>
      <c r="X86" s="138">
        <v>26</v>
      </c>
      <c r="Y86" s="138">
        <v>19.5</v>
      </c>
      <c r="Z86" s="138">
        <v>5.6</v>
      </c>
      <c r="AA86" s="138">
        <v>4.2</v>
      </c>
      <c r="AB86" s="182">
        <v>0.27</v>
      </c>
      <c r="AC86" s="57">
        <v>0.33</v>
      </c>
      <c r="AD86" s="144">
        <v>3.37</v>
      </c>
      <c r="AE86" s="189">
        <v>3.18</v>
      </c>
    </row>
    <row r="87" spans="1:31" ht="20.25" customHeight="1">
      <c r="A87" s="27"/>
      <c r="B87" s="157" t="s">
        <v>95</v>
      </c>
      <c r="C87" s="31"/>
      <c r="D87" s="31"/>
      <c r="E87" s="91">
        <f aca="true" t="shared" si="15" ref="E87:T87">SUM(E84:E86)</f>
        <v>14.2</v>
      </c>
      <c r="F87" s="91">
        <f t="shared" si="15"/>
        <v>9.459999999999999</v>
      </c>
      <c r="G87" s="91">
        <f t="shared" si="15"/>
        <v>14.100000000000001</v>
      </c>
      <c r="H87" s="91">
        <f t="shared" si="15"/>
        <v>4.91</v>
      </c>
      <c r="I87" s="91">
        <f t="shared" si="15"/>
        <v>86.19999999999999</v>
      </c>
      <c r="J87" s="91">
        <f t="shared" si="15"/>
        <v>68.56</v>
      </c>
      <c r="K87" s="91">
        <f t="shared" si="15"/>
        <v>533.43</v>
      </c>
      <c r="L87" s="91">
        <f t="shared" si="15"/>
        <v>357</v>
      </c>
      <c r="M87" s="106">
        <f t="shared" si="15"/>
        <v>0.15</v>
      </c>
      <c r="N87" s="106">
        <f t="shared" si="15"/>
        <v>0.083</v>
      </c>
      <c r="O87" s="95">
        <f t="shared" si="15"/>
        <v>1.07</v>
      </c>
      <c r="P87" s="95">
        <f t="shared" si="15"/>
        <v>1.33</v>
      </c>
      <c r="Q87" s="95">
        <f t="shared" si="15"/>
        <v>0.07</v>
      </c>
      <c r="R87" s="95">
        <f t="shared" si="15"/>
        <v>8.6</v>
      </c>
      <c r="S87" s="95">
        <f t="shared" si="15"/>
        <v>2.46</v>
      </c>
      <c r="T87" s="95">
        <f t="shared" si="15"/>
        <v>0.702</v>
      </c>
      <c r="U87" s="213">
        <f>SUM(V84:V86)</f>
        <v>0</v>
      </c>
      <c r="V87" s="214"/>
      <c r="W87" s="169">
        <f>SUM(W84:W86)</f>
        <v>313.93</v>
      </c>
      <c r="X87" s="169">
        <f aca="true" t="shared" si="16" ref="X87:AE87">SUM(X84:X86)</f>
        <v>250.60000000000002</v>
      </c>
      <c r="Y87" s="169">
        <f t="shared" si="16"/>
        <v>248.81</v>
      </c>
      <c r="Z87" s="169">
        <f t="shared" si="16"/>
        <v>40.2</v>
      </c>
      <c r="AA87" s="169">
        <f t="shared" si="16"/>
        <v>48.56</v>
      </c>
      <c r="AB87" s="169">
        <f t="shared" si="16"/>
        <v>1.26</v>
      </c>
      <c r="AC87" s="169">
        <f t="shared" si="16"/>
        <v>2.93</v>
      </c>
      <c r="AD87" s="169">
        <f t="shared" si="16"/>
        <v>15.560000000000002</v>
      </c>
      <c r="AE87" s="169">
        <f t="shared" si="16"/>
        <v>19.73</v>
      </c>
    </row>
    <row r="88" spans="1:31" ht="20.25" customHeight="1">
      <c r="A88" s="27"/>
      <c r="B88" s="157" t="s">
        <v>118</v>
      </c>
      <c r="C88" s="31"/>
      <c r="D88" s="31"/>
      <c r="E88" s="91"/>
      <c r="F88" s="91"/>
      <c r="G88" s="91"/>
      <c r="H88" s="91"/>
      <c r="I88" s="91"/>
      <c r="J88" s="91"/>
      <c r="K88" s="91"/>
      <c r="L88" s="91"/>
      <c r="M88" s="106"/>
      <c r="N88" s="106"/>
      <c r="O88" s="95"/>
      <c r="P88" s="95"/>
      <c r="Q88" s="194"/>
      <c r="R88" s="194"/>
      <c r="S88" s="194"/>
      <c r="T88" s="194"/>
      <c r="U88" s="194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</row>
    <row r="89" spans="1:31" ht="38.25" customHeight="1">
      <c r="A89" s="27"/>
      <c r="B89" s="29" t="s">
        <v>122</v>
      </c>
      <c r="C89" s="31"/>
      <c r="D89" s="31"/>
      <c r="E89" s="91"/>
      <c r="F89" s="91"/>
      <c r="G89" s="91"/>
      <c r="H89" s="91"/>
      <c r="I89" s="91"/>
      <c r="J89" s="91"/>
      <c r="K89" s="91"/>
      <c r="L89" s="91"/>
      <c r="M89" s="106"/>
      <c r="N89" s="106"/>
      <c r="O89" s="95"/>
      <c r="P89" s="95"/>
      <c r="Q89" s="194"/>
      <c r="R89" s="194"/>
      <c r="S89" s="194"/>
      <c r="T89" s="194"/>
      <c r="U89" s="194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</row>
    <row r="90" spans="1:31" ht="20.25" customHeight="1">
      <c r="A90" s="27"/>
      <c r="B90" s="33" t="s">
        <v>8</v>
      </c>
      <c r="C90" s="51"/>
      <c r="D90" s="51"/>
      <c r="E90" s="93"/>
      <c r="F90" s="93"/>
      <c r="G90" s="93"/>
      <c r="H90" s="93"/>
      <c r="I90" s="93"/>
      <c r="J90" s="93"/>
      <c r="K90" s="93"/>
      <c r="L90" s="93"/>
      <c r="M90" s="108"/>
      <c r="N90" s="108"/>
      <c r="O90" s="93"/>
      <c r="P90" s="93"/>
      <c r="Q90" s="153"/>
      <c r="R90" s="153"/>
      <c r="S90" s="153"/>
      <c r="T90" s="153"/>
      <c r="U90" s="209"/>
      <c r="V90" s="210"/>
      <c r="W90" s="154"/>
      <c r="X90" s="154"/>
      <c r="Y90" s="154"/>
      <c r="Z90" s="154"/>
      <c r="AA90" s="154"/>
      <c r="AB90" s="154"/>
      <c r="AC90" s="143"/>
      <c r="AD90" s="146"/>
      <c r="AE90" s="188"/>
    </row>
    <row r="91" spans="1:31" ht="16.5" customHeight="1">
      <c r="A91" s="34"/>
      <c r="B91" s="36" t="s">
        <v>82</v>
      </c>
      <c r="C91" s="52"/>
      <c r="D91" s="52"/>
      <c r="E91" s="94"/>
      <c r="F91" s="94"/>
      <c r="G91" s="94"/>
      <c r="H91" s="94"/>
      <c r="I91" s="94"/>
      <c r="J91" s="94"/>
      <c r="K91" s="100"/>
      <c r="L91" s="100"/>
      <c r="M91" s="109"/>
      <c r="N91" s="109"/>
      <c r="O91" s="114"/>
      <c r="P91" s="114"/>
      <c r="Q91" s="155"/>
      <c r="R91" s="155"/>
      <c r="S91" s="155"/>
      <c r="T91" s="155"/>
      <c r="U91" s="219"/>
      <c r="V91" s="220"/>
      <c r="W91" s="156"/>
      <c r="X91" s="156"/>
      <c r="Y91" s="156"/>
      <c r="Z91" s="156"/>
      <c r="AA91" s="156"/>
      <c r="AB91" s="156"/>
      <c r="AC91" s="117"/>
      <c r="AD91" s="144"/>
      <c r="AE91" s="189"/>
    </row>
    <row r="92" spans="1:31" ht="24.75" customHeight="1">
      <c r="A92" s="150">
        <v>679</v>
      </c>
      <c r="B92" s="54" t="s">
        <v>93</v>
      </c>
      <c r="C92" s="55" t="s">
        <v>92</v>
      </c>
      <c r="D92" s="55" t="s">
        <v>119</v>
      </c>
      <c r="E92" s="56">
        <v>4.23</v>
      </c>
      <c r="F92" s="56">
        <v>4.7</v>
      </c>
      <c r="G92" s="56">
        <v>6</v>
      </c>
      <c r="H92" s="56">
        <v>4.9</v>
      </c>
      <c r="I92" s="56">
        <v>0.6</v>
      </c>
      <c r="J92" s="56">
        <v>25.8</v>
      </c>
      <c r="K92" s="56">
        <v>116.14</v>
      </c>
      <c r="L92" s="56">
        <v>166</v>
      </c>
      <c r="M92" s="57">
        <v>0.08</v>
      </c>
      <c r="N92" s="57">
        <v>0.11</v>
      </c>
      <c r="O92" s="56">
        <v>0.64</v>
      </c>
      <c r="P92" s="56">
        <v>0</v>
      </c>
      <c r="Q92" s="151">
        <v>14</v>
      </c>
      <c r="R92" s="151">
        <v>9.4</v>
      </c>
      <c r="S92" s="151">
        <v>0</v>
      </c>
      <c r="T92" s="151">
        <v>2.49</v>
      </c>
      <c r="U92" s="211">
        <v>0</v>
      </c>
      <c r="V92" s="212"/>
      <c r="W92" s="152">
        <v>0</v>
      </c>
      <c r="X92" s="152">
        <v>76.2</v>
      </c>
      <c r="Y92" s="152">
        <v>0</v>
      </c>
      <c r="Z92" s="152">
        <v>11.1</v>
      </c>
      <c r="AA92" s="152">
        <v>14.8</v>
      </c>
      <c r="AB92" s="152">
        <v>1.62</v>
      </c>
      <c r="AC92" s="57">
        <v>2.16</v>
      </c>
      <c r="AD92" s="184">
        <v>4.68</v>
      </c>
      <c r="AE92" s="190">
        <v>10.37</v>
      </c>
    </row>
    <row r="93" spans="1:31" ht="22.5" customHeight="1">
      <c r="A93" s="21">
        <v>943</v>
      </c>
      <c r="B93" s="19" t="s">
        <v>81</v>
      </c>
      <c r="C93" s="118" t="s">
        <v>86</v>
      </c>
      <c r="D93" s="118" t="s">
        <v>86</v>
      </c>
      <c r="E93" s="37">
        <v>0.2</v>
      </c>
      <c r="F93" s="37">
        <v>0.2</v>
      </c>
      <c r="G93" s="37">
        <v>0</v>
      </c>
      <c r="H93" s="37">
        <v>0</v>
      </c>
      <c r="I93" s="37">
        <v>14</v>
      </c>
      <c r="J93" s="37">
        <v>14</v>
      </c>
      <c r="K93" s="37">
        <v>56</v>
      </c>
      <c r="L93" s="37">
        <v>28</v>
      </c>
      <c r="M93" s="48">
        <v>0</v>
      </c>
      <c r="N93" s="48">
        <v>0</v>
      </c>
      <c r="O93" s="48">
        <v>0</v>
      </c>
      <c r="P93" s="48">
        <v>0</v>
      </c>
      <c r="Q93" s="178">
        <v>0</v>
      </c>
      <c r="R93" s="178">
        <v>6</v>
      </c>
      <c r="S93" s="178">
        <v>0</v>
      </c>
      <c r="T93" s="178">
        <v>0.4</v>
      </c>
      <c r="U93" s="217">
        <v>12</v>
      </c>
      <c r="V93" s="218"/>
      <c r="W93" s="165">
        <v>12</v>
      </c>
      <c r="X93" s="165">
        <v>8</v>
      </c>
      <c r="Y93" s="165">
        <v>8</v>
      </c>
      <c r="Z93" s="165">
        <v>6</v>
      </c>
      <c r="AA93" s="165">
        <v>6</v>
      </c>
      <c r="AB93" s="165">
        <v>0.8</v>
      </c>
      <c r="AC93" s="48">
        <v>0.8</v>
      </c>
      <c r="AD93" s="144">
        <v>0.84</v>
      </c>
      <c r="AE93" s="189">
        <v>1.06</v>
      </c>
    </row>
    <row r="94" spans="1:31" ht="23.25" customHeight="1">
      <c r="A94" s="18"/>
      <c r="B94" s="19" t="s">
        <v>64</v>
      </c>
      <c r="C94" s="42">
        <v>40</v>
      </c>
      <c r="D94" s="42">
        <v>30</v>
      </c>
      <c r="E94" s="85">
        <v>3.5</v>
      </c>
      <c r="F94" s="85">
        <v>2.28</v>
      </c>
      <c r="G94" s="85">
        <v>0.3</v>
      </c>
      <c r="H94" s="85">
        <v>0.24</v>
      </c>
      <c r="I94" s="85">
        <v>24.4</v>
      </c>
      <c r="J94" s="85">
        <v>14.76</v>
      </c>
      <c r="K94" s="85">
        <v>113.73</v>
      </c>
      <c r="L94" s="85">
        <v>71</v>
      </c>
      <c r="M94" s="57">
        <v>0.06</v>
      </c>
      <c r="N94" s="57">
        <v>0.033</v>
      </c>
      <c r="O94" s="57">
        <v>0</v>
      </c>
      <c r="P94" s="57">
        <v>0</v>
      </c>
      <c r="Q94" s="179">
        <v>0</v>
      </c>
      <c r="R94" s="179">
        <v>0</v>
      </c>
      <c r="S94" s="179">
        <v>0.5</v>
      </c>
      <c r="T94" s="179">
        <v>0.33</v>
      </c>
      <c r="U94" s="211">
        <v>14.8</v>
      </c>
      <c r="V94" s="212"/>
      <c r="W94" s="138">
        <v>6</v>
      </c>
      <c r="X94" s="138">
        <v>26</v>
      </c>
      <c r="Y94" s="138">
        <v>19.5</v>
      </c>
      <c r="Z94" s="138">
        <v>5.6</v>
      </c>
      <c r="AA94" s="138">
        <v>4.2</v>
      </c>
      <c r="AB94" s="182">
        <v>0.27</v>
      </c>
      <c r="AC94" s="57">
        <v>0.33</v>
      </c>
      <c r="AD94" s="144">
        <v>3.37</v>
      </c>
      <c r="AE94" s="189">
        <v>3.18</v>
      </c>
    </row>
    <row r="95" spans="1:31" ht="23.25" customHeight="1">
      <c r="A95" s="18"/>
      <c r="B95" s="157"/>
      <c r="C95" s="158"/>
      <c r="D95" s="158"/>
      <c r="E95" s="95">
        <f aca="true" t="shared" si="17" ref="E95:U95">SUM(E92:E94)</f>
        <v>7.930000000000001</v>
      </c>
      <c r="F95" s="95">
        <f t="shared" si="17"/>
        <v>7.18</v>
      </c>
      <c r="G95" s="95">
        <f t="shared" si="17"/>
        <v>6.3</v>
      </c>
      <c r="H95" s="95">
        <f t="shared" si="17"/>
        <v>5.140000000000001</v>
      </c>
      <c r="I95" s="95">
        <f t="shared" si="17"/>
        <v>39</v>
      </c>
      <c r="J95" s="95">
        <f t="shared" si="17"/>
        <v>54.559999999999995</v>
      </c>
      <c r="K95" s="95">
        <f t="shared" si="17"/>
        <v>285.87</v>
      </c>
      <c r="L95" s="95">
        <f t="shared" si="17"/>
        <v>265</v>
      </c>
      <c r="M95" s="96">
        <f t="shared" si="17"/>
        <v>0.14</v>
      </c>
      <c r="N95" s="96">
        <f t="shared" si="17"/>
        <v>0.14300000000000002</v>
      </c>
      <c r="O95" s="96">
        <f t="shared" si="17"/>
        <v>0.64</v>
      </c>
      <c r="P95" s="96">
        <f t="shared" si="17"/>
        <v>0</v>
      </c>
      <c r="Q95" s="96">
        <f t="shared" si="17"/>
        <v>14</v>
      </c>
      <c r="R95" s="96">
        <f t="shared" si="17"/>
        <v>15.4</v>
      </c>
      <c r="S95" s="96">
        <f t="shared" si="17"/>
        <v>0.5</v>
      </c>
      <c r="T95" s="96">
        <f t="shared" si="17"/>
        <v>3.22</v>
      </c>
      <c r="U95" s="221">
        <f t="shared" si="17"/>
        <v>26.8</v>
      </c>
      <c r="V95" s="222"/>
      <c r="W95" s="166">
        <f>SUM(W92:W94)</f>
        <v>18</v>
      </c>
      <c r="X95" s="166">
        <f aca="true" t="shared" si="18" ref="X95:AE95">SUM(X92:X94)</f>
        <v>110.2</v>
      </c>
      <c r="Y95" s="166">
        <f t="shared" si="18"/>
        <v>27.5</v>
      </c>
      <c r="Z95" s="166">
        <f t="shared" si="18"/>
        <v>22.700000000000003</v>
      </c>
      <c r="AA95" s="166">
        <f t="shared" si="18"/>
        <v>25</v>
      </c>
      <c r="AB95" s="166">
        <f t="shared" si="18"/>
        <v>2.69</v>
      </c>
      <c r="AC95" s="166">
        <f t="shared" si="18"/>
        <v>3.29</v>
      </c>
      <c r="AD95" s="166">
        <f t="shared" si="18"/>
        <v>8.89</v>
      </c>
      <c r="AE95" s="166">
        <f t="shared" si="18"/>
        <v>14.61</v>
      </c>
    </row>
    <row r="96" spans="1:31" ht="23.25" customHeight="1">
      <c r="A96" s="18"/>
      <c r="B96" s="157" t="s">
        <v>117</v>
      </c>
      <c r="C96" s="158"/>
      <c r="D96" s="158"/>
      <c r="E96" s="95"/>
      <c r="F96" s="95"/>
      <c r="G96" s="95"/>
      <c r="H96" s="95"/>
      <c r="I96" s="95"/>
      <c r="J96" s="95"/>
      <c r="K96" s="95"/>
      <c r="L96" s="95"/>
      <c r="M96" s="96"/>
      <c r="N96" s="96"/>
      <c r="O96" s="96"/>
      <c r="P96" s="96"/>
      <c r="Q96" s="196"/>
      <c r="R96" s="196"/>
      <c r="S96" s="196"/>
      <c r="T96" s="196"/>
      <c r="U96" s="195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</row>
    <row r="97" spans="1:31" ht="38.25" customHeight="1">
      <c r="A97" s="18"/>
      <c r="B97" s="29" t="s">
        <v>122</v>
      </c>
      <c r="C97" s="158"/>
      <c r="D97" s="158"/>
      <c r="E97" s="95"/>
      <c r="F97" s="95"/>
      <c r="G97" s="95"/>
      <c r="H97" s="95"/>
      <c r="I97" s="95"/>
      <c r="J97" s="95"/>
      <c r="K97" s="95"/>
      <c r="L97" s="95"/>
      <c r="M97" s="96"/>
      <c r="N97" s="96"/>
      <c r="O97" s="96"/>
      <c r="P97" s="96"/>
      <c r="Q97" s="196"/>
      <c r="R97" s="196"/>
      <c r="S97" s="196"/>
      <c r="T97" s="196"/>
      <c r="U97" s="195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</row>
    <row r="98" spans="1:31" ht="15.75">
      <c r="A98" s="27"/>
      <c r="B98" s="33" t="s">
        <v>9</v>
      </c>
      <c r="C98" s="51"/>
      <c r="D98" s="51"/>
      <c r="E98" s="93"/>
      <c r="F98" s="93"/>
      <c r="G98" s="93"/>
      <c r="H98" s="93"/>
      <c r="I98" s="93"/>
      <c r="J98" s="93"/>
      <c r="K98" s="93"/>
      <c r="L98" s="93"/>
      <c r="M98" s="108"/>
      <c r="N98" s="108"/>
      <c r="O98" s="93"/>
      <c r="P98" s="93"/>
      <c r="Q98" s="153"/>
      <c r="R98" s="153"/>
      <c r="S98" s="153"/>
      <c r="T98" s="153"/>
      <c r="U98" s="209"/>
      <c r="V98" s="210"/>
      <c r="W98" s="154"/>
      <c r="X98" s="154"/>
      <c r="Y98" s="154"/>
      <c r="Z98" s="154"/>
      <c r="AA98" s="154"/>
      <c r="AB98" s="154"/>
      <c r="AC98" s="143"/>
      <c r="AD98" s="146"/>
      <c r="AE98" s="188"/>
    </row>
    <row r="99" spans="1:31" ht="12.75">
      <c r="A99" s="27"/>
      <c r="B99" s="28" t="s">
        <v>82</v>
      </c>
      <c r="C99" s="31"/>
      <c r="D99" s="31"/>
      <c r="E99" s="56"/>
      <c r="F99" s="56"/>
      <c r="G99" s="56"/>
      <c r="H99" s="56"/>
      <c r="I99" s="56"/>
      <c r="J99" s="56"/>
      <c r="K99" s="56"/>
      <c r="L99" s="56"/>
      <c r="M99" s="105"/>
      <c r="N99" s="105"/>
      <c r="O99" s="85"/>
      <c r="P99" s="85"/>
      <c r="Q99" s="145"/>
      <c r="R99" s="145"/>
      <c r="S99" s="145"/>
      <c r="T99" s="145"/>
      <c r="U99" s="207"/>
      <c r="V99" s="208"/>
      <c r="W99" s="183"/>
      <c r="X99" s="183"/>
      <c r="Y99" s="183"/>
      <c r="Z99" s="183"/>
      <c r="AA99" s="183"/>
      <c r="AB99" s="183"/>
      <c r="AC99" s="140"/>
      <c r="AD99" s="146"/>
      <c r="AE99" s="188"/>
    </row>
    <row r="100" spans="1:31" ht="42" customHeight="1">
      <c r="A100" s="27"/>
      <c r="B100" s="29" t="s">
        <v>122</v>
      </c>
      <c r="C100" s="31"/>
      <c r="D100" s="31"/>
      <c r="E100" s="91"/>
      <c r="F100" s="91"/>
      <c r="G100" s="91"/>
      <c r="H100" s="91"/>
      <c r="I100" s="91"/>
      <c r="J100" s="91"/>
      <c r="K100" s="91"/>
      <c r="L100" s="91"/>
      <c r="M100" s="106"/>
      <c r="N100" s="106"/>
      <c r="O100" s="95"/>
      <c r="P100" s="95"/>
      <c r="Q100" s="95"/>
      <c r="R100" s="95"/>
      <c r="S100" s="95"/>
      <c r="T100" s="95"/>
      <c r="U100" s="194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</row>
    <row r="101" spans="1:31" ht="12.75">
      <c r="A101" s="27"/>
      <c r="B101" s="28" t="s">
        <v>98</v>
      </c>
      <c r="C101" s="49"/>
      <c r="D101" s="49"/>
      <c r="E101" s="91" t="e">
        <f>SUM(#REF!,#REF!,#REF!,#REF!,#REF!,#REF!,#REF!,#REF!,#REF!,#REF!,#REF!,#REF!)</f>
        <v>#REF!</v>
      </c>
      <c r="F101" s="91">
        <v>205.6</v>
      </c>
      <c r="G101" s="91" t="e">
        <f>SUM(#REF!,#REF!,#REF!,#REF!,#REF!,#REF!,#REF!,#REF!,#REF!,#REF!,#REF!,#REF!)</f>
        <v>#REF!</v>
      </c>
      <c r="H101" s="91">
        <v>133.2</v>
      </c>
      <c r="I101" s="91" t="e">
        <f>SUM(#REF!,#REF!,#REF!,#REF!,#REF!,#REF!,#REF!,#REF!,#REF!,#REF!,#REF!,#REF!)</f>
        <v>#REF!</v>
      </c>
      <c r="J101" s="91">
        <v>1113.4</v>
      </c>
      <c r="K101" s="91">
        <v>66</v>
      </c>
      <c r="L101" s="91">
        <v>6602.6</v>
      </c>
      <c r="M101" s="91" t="e">
        <f>SUM(#REF!,#REF!,#REF!,#REF!,#REF!,#REF!,#REF!,#REF!,#REF!,#REF!,#REF!,#REF!)</f>
        <v>#REF!</v>
      </c>
      <c r="N101" s="91">
        <v>11.87</v>
      </c>
      <c r="O101" s="91" t="e">
        <f>SUM(#REF!,#REF!,#REF!,#REF!,#REF!,#REF!,#REF!,#REF!,#REF!,#REF!,#REF!,#REF!)</f>
        <v>#REF!</v>
      </c>
      <c r="P101" s="91">
        <v>102.09</v>
      </c>
      <c r="Q101" s="91" t="e">
        <f>SUM(#REF!,#REF!,#REF!,#REF!,#REF!,#REF!,#REF!,#REF!,#REF!,#REF!,#REF!,#REF!)</f>
        <v>#REF!</v>
      </c>
      <c r="R101" s="91">
        <v>48.08</v>
      </c>
      <c r="S101" s="91" t="e">
        <f>SUM(#REF!,#REF!,#REF!,#REF!,#REF!,#REF!,#REF!,#REF!,#REF!,#REF!,#REF!,#REF!)</f>
        <v>#REF!</v>
      </c>
      <c r="T101" s="91">
        <v>16.89</v>
      </c>
      <c r="U101" s="221" t="e">
        <f>SUM(#REF!,#REF!,#REF!,#REF!,#REF!,#REF!,#REF!,#REF!,#REF!,#REF!,#REF!,#REF!)</f>
        <v>#REF!</v>
      </c>
      <c r="V101" s="222"/>
      <c r="W101" s="166">
        <v>1356.2</v>
      </c>
      <c r="X101" s="166" t="e">
        <f>SUM(#REF!,#REF!,#REF!,#REF!,#REF!,#REF!,#REF!,#REF!,#REF!,#REF!,#REF!,#REF!)</f>
        <v>#REF!</v>
      </c>
      <c r="Y101" s="166">
        <v>1477.8</v>
      </c>
      <c r="Z101" s="166" t="e">
        <f>SUM(#REF!,#REF!,#REF!,#REF!,#REF!,#REF!,#REF!,#REF!,#REF!,#REF!,#REF!,#REF!)</f>
        <v>#REF!</v>
      </c>
      <c r="AA101" s="166">
        <v>328.4</v>
      </c>
      <c r="AB101" s="166" t="e">
        <f>SUM(#REF!,#REF!,#REF!,#REF!,#REF!,#REF!,#REF!,#REF!,#REF!,#REF!,#REF!,#REF!)</f>
        <v>#REF!</v>
      </c>
      <c r="AC101" s="166">
        <v>27.07</v>
      </c>
      <c r="AD101" s="166" t="e">
        <f>SUM(#REF!,#REF!,#REF!,#REF!,#REF!,#REF!,#REF!,#REF!,#REF!,#REF!,#REF!,#REF!)</f>
        <v>#REF!</v>
      </c>
      <c r="AE101" s="166">
        <v>201.38</v>
      </c>
    </row>
    <row r="102" spans="1:31" ht="25.5">
      <c r="A102" s="35"/>
      <c r="B102" s="36" t="s">
        <v>10</v>
      </c>
      <c r="C102" s="49"/>
      <c r="D102" s="49"/>
      <c r="E102" s="96" t="e">
        <f aca="true" t="shared" si="19" ref="E102:U102">E101/12</f>
        <v>#REF!</v>
      </c>
      <c r="F102" s="96">
        <f t="shared" si="19"/>
        <v>17.133333333333333</v>
      </c>
      <c r="G102" s="96" t="e">
        <f t="shared" si="19"/>
        <v>#REF!</v>
      </c>
      <c r="H102" s="96">
        <f t="shared" si="19"/>
        <v>11.1</v>
      </c>
      <c r="I102" s="96" t="e">
        <f t="shared" si="19"/>
        <v>#REF!</v>
      </c>
      <c r="J102" s="96">
        <f t="shared" si="19"/>
        <v>92.78333333333335</v>
      </c>
      <c r="K102" s="96">
        <f t="shared" si="19"/>
        <v>5.5</v>
      </c>
      <c r="L102" s="96">
        <f t="shared" si="19"/>
        <v>550.2166666666667</v>
      </c>
      <c r="M102" s="96" t="e">
        <f t="shared" si="19"/>
        <v>#REF!</v>
      </c>
      <c r="N102" s="96">
        <f t="shared" si="19"/>
        <v>0.9891666666666666</v>
      </c>
      <c r="O102" s="96" t="e">
        <f t="shared" si="19"/>
        <v>#REF!</v>
      </c>
      <c r="P102" s="96">
        <f t="shared" si="19"/>
        <v>8.5075</v>
      </c>
      <c r="Q102" s="96" t="e">
        <f t="shared" si="19"/>
        <v>#REF!</v>
      </c>
      <c r="R102" s="96">
        <f t="shared" si="19"/>
        <v>4.006666666666667</v>
      </c>
      <c r="S102" s="96" t="e">
        <f t="shared" si="19"/>
        <v>#REF!</v>
      </c>
      <c r="T102" s="96">
        <f t="shared" si="19"/>
        <v>1.4075</v>
      </c>
      <c r="U102" s="281" t="e">
        <f t="shared" si="19"/>
        <v>#REF!</v>
      </c>
      <c r="V102" s="282"/>
      <c r="W102" s="142">
        <f>W101/12</f>
        <v>113.01666666666667</v>
      </c>
      <c r="X102" s="142" t="e">
        <f aca="true" t="shared" si="20" ref="X102:AE102">X101/12</f>
        <v>#REF!</v>
      </c>
      <c r="Y102" s="142">
        <f t="shared" si="20"/>
        <v>123.14999999999999</v>
      </c>
      <c r="Z102" s="142" t="e">
        <f t="shared" si="20"/>
        <v>#REF!</v>
      </c>
      <c r="AA102" s="142">
        <f t="shared" si="20"/>
        <v>27.366666666666664</v>
      </c>
      <c r="AB102" s="142" t="e">
        <f t="shared" si="20"/>
        <v>#REF!</v>
      </c>
      <c r="AC102" s="142">
        <f t="shared" si="20"/>
        <v>2.2558333333333334</v>
      </c>
      <c r="AD102" s="142" t="e">
        <f t="shared" si="20"/>
        <v>#REF!</v>
      </c>
      <c r="AE102" s="142">
        <f t="shared" si="20"/>
        <v>16.781666666666666</v>
      </c>
    </row>
    <row r="103" spans="1:29" ht="12.75">
      <c r="A103" s="87"/>
      <c r="B103" s="88"/>
      <c r="C103" s="89"/>
      <c r="D103" s="89"/>
      <c r="E103" s="97"/>
      <c r="F103" s="97"/>
      <c r="G103" s="97"/>
      <c r="H103" s="97"/>
      <c r="I103" s="97"/>
      <c r="J103" s="97"/>
      <c r="K103" s="97"/>
      <c r="L103" s="97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5"/>
    </row>
    <row r="104" spans="1:29" ht="12.75">
      <c r="A104" s="87"/>
      <c r="B104" s="88"/>
      <c r="C104" s="89"/>
      <c r="D104" s="89"/>
      <c r="E104" s="97"/>
      <c r="F104" s="97"/>
      <c r="G104" s="97"/>
      <c r="H104" s="97"/>
      <c r="I104" s="97"/>
      <c r="J104" s="97"/>
      <c r="K104" s="97"/>
      <c r="L104" s="97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5"/>
    </row>
    <row r="105" spans="1:29" ht="12.75">
      <c r="A105" s="87"/>
      <c r="B105" s="45"/>
      <c r="C105" s="89"/>
      <c r="D105" s="89"/>
      <c r="E105" s="97"/>
      <c r="F105" s="97"/>
      <c r="G105" s="97"/>
      <c r="H105" s="97"/>
      <c r="I105" s="97"/>
      <c r="J105" s="97"/>
      <c r="K105" s="97"/>
      <c r="L105" s="97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5"/>
    </row>
    <row r="106" spans="1:29" ht="12.75">
      <c r="A106" s="87"/>
      <c r="B106" s="45" t="s">
        <v>116</v>
      </c>
      <c r="C106" s="89"/>
      <c r="D106" s="89"/>
      <c r="E106" s="97"/>
      <c r="F106" s="97"/>
      <c r="G106" s="97"/>
      <c r="H106" s="97"/>
      <c r="I106" s="97"/>
      <c r="J106" s="97"/>
      <c r="K106" s="97"/>
      <c r="L106" s="97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5"/>
    </row>
    <row r="107" spans="1:29" ht="22.5" customHeight="1">
      <c r="A107" s="87"/>
      <c r="B107" s="45"/>
      <c r="C107" s="89"/>
      <c r="D107" s="89"/>
      <c r="E107" s="97"/>
      <c r="F107" s="97"/>
      <c r="G107" s="97"/>
      <c r="H107" s="97"/>
      <c r="I107" s="97"/>
      <c r="J107" s="97"/>
      <c r="K107" s="97"/>
      <c r="L107" s="97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5"/>
    </row>
    <row r="108" spans="1:29" ht="12.75">
      <c r="A108" s="87"/>
      <c r="B108" s="45"/>
      <c r="C108" s="89"/>
      <c r="D108" s="89"/>
      <c r="E108" s="97"/>
      <c r="F108" s="97"/>
      <c r="G108" s="97"/>
      <c r="H108" s="97"/>
      <c r="I108" s="97"/>
      <c r="J108" s="97"/>
      <c r="K108" s="97"/>
      <c r="L108" s="97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5"/>
    </row>
    <row r="109" spans="1:29" ht="12.75">
      <c r="A109" s="87"/>
      <c r="B109" s="88"/>
      <c r="C109" s="89"/>
      <c r="D109" s="89"/>
      <c r="E109" s="97"/>
      <c r="F109" s="97"/>
      <c r="G109" s="97"/>
      <c r="H109" s="97"/>
      <c r="I109" s="97"/>
      <c r="J109" s="97"/>
      <c r="K109" s="97"/>
      <c r="L109" s="97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5"/>
    </row>
    <row r="110" spans="1:29" ht="12.75">
      <c r="A110" s="131" t="s">
        <v>11</v>
      </c>
      <c r="B110" s="132"/>
      <c r="C110" s="133"/>
      <c r="D110" s="119"/>
      <c r="E110" s="119"/>
      <c r="F110" s="119"/>
      <c r="G110" s="119"/>
      <c r="H110" s="119"/>
      <c r="I110" s="120"/>
      <c r="J110" s="120"/>
      <c r="K110" s="120"/>
      <c r="L110" s="120"/>
      <c r="M110" s="120"/>
      <c r="N110" s="120"/>
      <c r="O110" s="121"/>
      <c r="P110" s="121"/>
      <c r="Q110" s="121"/>
      <c r="R110" s="121"/>
      <c r="S110" s="121"/>
      <c r="T110" s="121"/>
      <c r="U110" s="79"/>
      <c r="V110" s="79"/>
      <c r="W110" s="79"/>
      <c r="X110" s="79"/>
      <c r="Y110" s="79"/>
      <c r="Z110" s="79"/>
      <c r="AA110" s="79"/>
      <c r="AB110" s="79"/>
      <c r="AC110" s="79"/>
    </row>
    <row r="111" spans="1:29" ht="12.75">
      <c r="A111" s="10" t="s">
        <v>65</v>
      </c>
      <c r="B111" s="124"/>
      <c r="C111" s="10"/>
      <c r="D111" s="10"/>
      <c r="E111" s="10"/>
      <c r="F111" s="10"/>
      <c r="G111" s="10"/>
      <c r="H111" s="10"/>
      <c r="I111" s="67"/>
      <c r="J111" s="67"/>
      <c r="K111" s="67"/>
      <c r="L111" s="67"/>
      <c r="M111" s="67"/>
      <c r="N111" s="67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</row>
    <row r="112" spans="1:29" ht="12.75">
      <c r="A112" s="10" t="s">
        <v>66</v>
      </c>
      <c r="B112" s="124"/>
      <c r="C112" s="10"/>
      <c r="D112" s="10"/>
      <c r="E112" s="10"/>
      <c r="F112" s="10"/>
      <c r="G112" s="10"/>
      <c r="H112" s="10"/>
      <c r="I112" s="67"/>
      <c r="J112" s="67"/>
      <c r="K112" s="67"/>
      <c r="L112" s="67"/>
      <c r="M112" s="67"/>
      <c r="N112" s="67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</row>
    <row r="113" spans="1:29" ht="12.75">
      <c r="A113" s="10" t="s">
        <v>79</v>
      </c>
      <c r="B113" s="124"/>
      <c r="C113" s="10"/>
      <c r="D113" s="10"/>
      <c r="E113" s="10"/>
      <c r="F113" s="10"/>
      <c r="G113" s="10"/>
      <c r="H113" s="10"/>
      <c r="I113" s="67"/>
      <c r="J113" s="67"/>
      <c r="K113" s="67"/>
      <c r="L113" s="67"/>
      <c r="M113" s="67"/>
      <c r="N113" s="67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</row>
    <row r="114" spans="1:29" ht="12.75">
      <c r="A114" s="10" t="s">
        <v>80</v>
      </c>
      <c r="B114" s="124"/>
      <c r="C114" s="10"/>
      <c r="D114" s="10"/>
      <c r="E114" s="10"/>
      <c r="F114" s="10"/>
      <c r="G114" s="10"/>
      <c r="H114" s="10"/>
      <c r="I114" s="67"/>
      <c r="J114" s="67"/>
      <c r="K114" s="67"/>
      <c r="L114" s="67"/>
      <c r="M114" s="67"/>
      <c r="N114" s="67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</row>
    <row r="115" spans="1:29" ht="12.75">
      <c r="A115" s="10" t="s">
        <v>76</v>
      </c>
      <c r="B115" s="124"/>
      <c r="C115" s="10"/>
      <c r="D115" s="10"/>
      <c r="E115" s="10"/>
      <c r="F115" s="10"/>
      <c r="G115" s="10"/>
      <c r="H115" s="10"/>
      <c r="I115" s="67"/>
      <c r="J115" s="67"/>
      <c r="K115" s="67"/>
      <c r="L115" s="67"/>
      <c r="M115" s="67"/>
      <c r="N115" s="67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</row>
    <row r="116" spans="1:29" ht="12.75" customHeight="1">
      <c r="A116" s="10" t="s">
        <v>74</v>
      </c>
      <c r="B116" s="124"/>
      <c r="C116" s="10"/>
      <c r="D116" s="10"/>
      <c r="E116" s="10"/>
      <c r="F116" s="10"/>
      <c r="G116" s="10"/>
      <c r="H116" s="10"/>
      <c r="I116" s="67"/>
      <c r="J116" s="67"/>
      <c r="K116" s="67"/>
      <c r="L116" s="67"/>
      <c r="M116" s="67"/>
      <c r="N116" s="67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</row>
    <row r="117" spans="1:29" ht="12.75">
      <c r="A117" s="10" t="s">
        <v>77</v>
      </c>
      <c r="B117" s="124"/>
      <c r="C117" s="10"/>
      <c r="D117" s="10"/>
      <c r="E117" s="10"/>
      <c r="F117" s="10"/>
      <c r="G117" s="10"/>
      <c r="H117" s="10"/>
      <c r="I117" s="67"/>
      <c r="J117" s="67"/>
      <c r="K117" s="67"/>
      <c r="L117" s="67"/>
      <c r="M117" s="67"/>
      <c r="N117" s="67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</row>
    <row r="118" spans="1:29" ht="12.75">
      <c r="A118" s="10" t="s">
        <v>75</v>
      </c>
      <c r="B118" s="124"/>
      <c r="C118" s="10"/>
      <c r="D118" s="10"/>
      <c r="E118" s="10"/>
      <c r="F118" s="10"/>
      <c r="G118" s="10"/>
      <c r="H118" s="10"/>
      <c r="I118" s="67"/>
      <c r="J118" s="67"/>
      <c r="K118" s="67"/>
      <c r="L118" s="67"/>
      <c r="M118" s="67"/>
      <c r="N118" s="67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</row>
    <row r="119" spans="1:29" ht="12.75">
      <c r="A119" s="11" t="s">
        <v>12</v>
      </c>
      <c r="B119" s="125"/>
      <c r="C119" s="11"/>
      <c r="D119" s="11"/>
      <c r="E119" s="11"/>
      <c r="F119" s="11"/>
      <c r="G119" s="11"/>
      <c r="H119" s="11"/>
      <c r="I119" s="68"/>
      <c r="J119" s="68"/>
      <c r="K119" s="68"/>
      <c r="L119" s="68"/>
      <c r="M119" s="68"/>
      <c r="N119" s="68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</row>
    <row r="120" spans="1:29" ht="12.75">
      <c r="A120" s="9" t="s">
        <v>67</v>
      </c>
      <c r="B120" s="126"/>
      <c r="C120" s="9"/>
      <c r="D120" s="9"/>
      <c r="E120" s="9"/>
      <c r="F120" s="9"/>
      <c r="G120" s="9"/>
      <c r="H120" s="9"/>
      <c r="I120" s="69"/>
      <c r="J120" s="69"/>
      <c r="K120" s="69"/>
      <c r="L120" s="69"/>
      <c r="M120" s="69"/>
      <c r="N120" s="6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</row>
    <row r="121" spans="1:29" ht="12.75">
      <c r="A121" s="9" t="s">
        <v>13</v>
      </c>
      <c r="B121" s="126"/>
      <c r="C121" s="9"/>
      <c r="D121" s="9"/>
      <c r="E121" s="9"/>
      <c r="F121" s="9"/>
      <c r="G121" s="9"/>
      <c r="H121" s="9"/>
      <c r="I121" s="69"/>
      <c r="J121" s="69"/>
      <c r="K121" s="69"/>
      <c r="L121" s="69"/>
      <c r="M121" s="69"/>
      <c r="N121" s="6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</row>
    <row r="122" spans="1:29" ht="12.75">
      <c r="A122" s="12" t="s">
        <v>14</v>
      </c>
      <c r="B122" s="127"/>
      <c r="C122" s="12"/>
      <c r="D122" s="12"/>
      <c r="E122" s="12"/>
      <c r="F122" s="12"/>
      <c r="G122" s="12"/>
      <c r="H122" s="12"/>
      <c r="I122" s="70"/>
      <c r="J122" s="70"/>
      <c r="K122" s="70"/>
      <c r="L122" s="70"/>
      <c r="M122" s="70"/>
      <c r="N122" s="7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79"/>
    </row>
    <row r="123" spans="1:29" ht="13.5" customHeight="1">
      <c r="A123" s="13" t="s">
        <v>15</v>
      </c>
      <c r="B123" s="128"/>
      <c r="C123" s="13"/>
      <c r="D123" s="13"/>
      <c r="E123" s="13"/>
      <c r="F123" s="13"/>
      <c r="G123" s="13"/>
      <c r="H123" s="13"/>
      <c r="I123" s="71"/>
      <c r="J123" s="71"/>
      <c r="K123" s="71"/>
      <c r="L123" s="71"/>
      <c r="M123" s="71"/>
      <c r="N123" s="7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79"/>
    </row>
    <row r="124" spans="1:29" ht="12.75">
      <c r="A124" s="13" t="s">
        <v>78</v>
      </c>
      <c r="B124" s="128"/>
      <c r="C124" s="13"/>
      <c r="D124" s="13"/>
      <c r="E124" s="13"/>
      <c r="F124" s="13"/>
      <c r="G124" s="13"/>
      <c r="H124" s="13"/>
      <c r="I124" s="71"/>
      <c r="J124" s="71"/>
      <c r="K124" s="71"/>
      <c r="L124" s="71"/>
      <c r="M124" s="71"/>
      <c r="N124" s="71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79"/>
    </row>
    <row r="125" spans="1:29" ht="12.75">
      <c r="A125" s="14"/>
      <c r="B125" s="129"/>
      <c r="C125" s="14"/>
      <c r="D125" s="14"/>
      <c r="E125" s="14"/>
      <c r="F125" s="14"/>
      <c r="G125" s="14"/>
      <c r="H125" s="14"/>
      <c r="I125" s="72"/>
      <c r="J125" s="72"/>
      <c r="K125" s="72"/>
      <c r="L125" s="72"/>
      <c r="M125" s="72"/>
      <c r="N125" s="72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79"/>
    </row>
    <row r="126" spans="1:29" ht="12.75">
      <c r="A126" s="11" t="s">
        <v>54</v>
      </c>
      <c r="B126" s="130"/>
      <c r="C126" s="15"/>
      <c r="D126" s="15"/>
      <c r="E126" s="15"/>
      <c r="F126" s="15"/>
      <c r="G126" s="15"/>
      <c r="H126" s="15"/>
      <c r="I126" s="73"/>
      <c r="J126" s="73"/>
      <c r="K126" s="73"/>
      <c r="L126" s="73"/>
      <c r="M126" s="73"/>
      <c r="N126" s="73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79"/>
    </row>
    <row r="127" spans="1:29" ht="12.75">
      <c r="A127" s="11" t="s">
        <v>55</v>
      </c>
      <c r="B127" s="125"/>
      <c r="C127" s="11"/>
      <c r="D127" s="11"/>
      <c r="E127" s="11"/>
      <c r="F127" s="11"/>
      <c r="G127" s="11"/>
      <c r="H127" s="11"/>
      <c r="I127" s="68"/>
      <c r="J127" s="68"/>
      <c r="K127" s="68"/>
      <c r="L127" s="68"/>
      <c r="M127" s="68"/>
      <c r="N127" s="68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79"/>
    </row>
    <row r="128" spans="1:29" ht="13.5">
      <c r="A128" s="59"/>
      <c r="B128" s="22"/>
      <c r="C128" s="11"/>
      <c r="D128" s="11"/>
      <c r="E128" s="11"/>
      <c r="F128" s="11"/>
      <c r="G128" s="11"/>
      <c r="H128" s="11"/>
      <c r="I128" s="68"/>
      <c r="J128" s="68"/>
      <c r="K128" s="68"/>
      <c r="L128" s="68"/>
      <c r="M128" s="68"/>
      <c r="N128" s="68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79"/>
    </row>
    <row r="129" spans="1:29" ht="12.75">
      <c r="A129" s="268" t="s">
        <v>16</v>
      </c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70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65"/>
    </row>
    <row r="130" spans="1:29" ht="12.75">
      <c r="A130" s="60"/>
      <c r="B130" s="23"/>
      <c r="C130" s="265" t="s">
        <v>29</v>
      </c>
      <c r="D130" s="266"/>
      <c r="E130" s="266"/>
      <c r="F130" s="266"/>
      <c r="G130" s="266"/>
      <c r="H130" s="267"/>
      <c r="I130" s="265" t="s">
        <v>30</v>
      </c>
      <c r="J130" s="266"/>
      <c r="K130" s="266"/>
      <c r="L130" s="267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65"/>
    </row>
    <row r="131" spans="1:29" ht="13.5">
      <c r="A131" s="61"/>
      <c r="B131" s="24" t="s">
        <v>17</v>
      </c>
      <c r="C131" s="246" t="s">
        <v>31</v>
      </c>
      <c r="D131" s="247"/>
      <c r="E131" s="247"/>
      <c r="F131" s="247"/>
      <c r="G131" s="247"/>
      <c r="H131" s="248"/>
      <c r="I131" s="246" t="s">
        <v>32</v>
      </c>
      <c r="J131" s="247"/>
      <c r="K131" s="247"/>
      <c r="L131" s="24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65"/>
    </row>
    <row r="132" spans="1:29" ht="13.5">
      <c r="A132" s="61"/>
      <c r="B132" s="24" t="s">
        <v>18</v>
      </c>
      <c r="C132" s="246" t="s">
        <v>33</v>
      </c>
      <c r="D132" s="247"/>
      <c r="E132" s="247"/>
      <c r="F132" s="247"/>
      <c r="G132" s="247"/>
      <c r="H132" s="248"/>
      <c r="I132" s="246" t="s">
        <v>34</v>
      </c>
      <c r="J132" s="247"/>
      <c r="K132" s="247"/>
      <c r="L132" s="24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65"/>
    </row>
    <row r="133" spans="1:29" ht="13.5">
      <c r="A133" s="61"/>
      <c r="B133" s="24" t="s">
        <v>19</v>
      </c>
      <c r="C133" s="246" t="s">
        <v>35</v>
      </c>
      <c r="D133" s="247"/>
      <c r="E133" s="247"/>
      <c r="F133" s="247"/>
      <c r="G133" s="247"/>
      <c r="H133" s="248"/>
      <c r="I133" s="246" t="s">
        <v>36</v>
      </c>
      <c r="J133" s="247"/>
      <c r="K133" s="247"/>
      <c r="L133" s="24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65"/>
    </row>
    <row r="134" spans="1:29" ht="13.5">
      <c r="A134" s="61"/>
      <c r="B134" s="24" t="s">
        <v>20</v>
      </c>
      <c r="C134" s="246" t="s">
        <v>37</v>
      </c>
      <c r="D134" s="247"/>
      <c r="E134" s="247"/>
      <c r="F134" s="247"/>
      <c r="G134" s="247"/>
      <c r="H134" s="248"/>
      <c r="I134" s="246" t="s">
        <v>38</v>
      </c>
      <c r="J134" s="247"/>
      <c r="K134" s="247"/>
      <c r="L134" s="24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65"/>
    </row>
    <row r="135" spans="1:29" ht="14.25">
      <c r="A135" s="61"/>
      <c r="B135" s="24" t="s">
        <v>21</v>
      </c>
      <c r="C135" s="246" t="s">
        <v>39</v>
      </c>
      <c r="D135" s="247"/>
      <c r="E135" s="247"/>
      <c r="F135" s="247"/>
      <c r="G135" s="247"/>
      <c r="H135" s="248"/>
      <c r="I135" s="246" t="s">
        <v>40</v>
      </c>
      <c r="J135" s="247"/>
      <c r="K135" s="247"/>
      <c r="L135" s="24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65"/>
    </row>
    <row r="136" spans="1:29" ht="13.5">
      <c r="A136" s="61"/>
      <c r="B136" s="24" t="s">
        <v>22</v>
      </c>
      <c r="C136" s="246" t="s">
        <v>41</v>
      </c>
      <c r="D136" s="247"/>
      <c r="E136" s="247"/>
      <c r="F136" s="247"/>
      <c r="G136" s="247"/>
      <c r="H136" s="248"/>
      <c r="I136" s="246" t="s">
        <v>42</v>
      </c>
      <c r="J136" s="247"/>
      <c r="K136" s="247"/>
      <c r="L136" s="24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65"/>
    </row>
    <row r="137" spans="1:29" ht="13.5">
      <c r="A137" s="61"/>
      <c r="B137" s="24" t="s">
        <v>23</v>
      </c>
      <c r="C137" s="246" t="s">
        <v>43</v>
      </c>
      <c r="D137" s="247"/>
      <c r="E137" s="247"/>
      <c r="F137" s="247"/>
      <c r="G137" s="247"/>
      <c r="H137" s="248"/>
      <c r="I137" s="255" t="s">
        <v>44</v>
      </c>
      <c r="J137" s="256"/>
      <c r="K137" s="256"/>
      <c r="L137" s="257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65"/>
    </row>
    <row r="138" spans="1:29" ht="13.5">
      <c r="A138" s="61"/>
      <c r="B138" s="24" t="s">
        <v>24</v>
      </c>
      <c r="C138" s="246" t="s">
        <v>45</v>
      </c>
      <c r="D138" s="247"/>
      <c r="E138" s="247"/>
      <c r="F138" s="247"/>
      <c r="G138" s="247"/>
      <c r="H138" s="258"/>
      <c r="I138" s="259" t="s">
        <v>46</v>
      </c>
      <c r="J138" s="260"/>
      <c r="K138" s="260"/>
      <c r="L138" s="261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65"/>
    </row>
    <row r="139" spans="1:29" ht="13.5">
      <c r="A139" s="61"/>
      <c r="B139" s="24" t="s">
        <v>25</v>
      </c>
      <c r="C139" s="246" t="s">
        <v>47</v>
      </c>
      <c r="D139" s="247"/>
      <c r="E139" s="247"/>
      <c r="F139" s="247"/>
      <c r="G139" s="247"/>
      <c r="H139" s="248"/>
      <c r="I139" s="252" t="s">
        <v>48</v>
      </c>
      <c r="J139" s="253"/>
      <c r="K139" s="253"/>
      <c r="L139" s="254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65"/>
    </row>
    <row r="140" spans="1:29" ht="13.5">
      <c r="A140" s="61"/>
      <c r="B140" s="24" t="s">
        <v>26</v>
      </c>
      <c r="C140" s="246" t="s">
        <v>49</v>
      </c>
      <c r="D140" s="247"/>
      <c r="E140" s="247"/>
      <c r="F140" s="247"/>
      <c r="G140" s="247"/>
      <c r="H140" s="248"/>
      <c r="I140" s="246" t="s">
        <v>50</v>
      </c>
      <c r="J140" s="247"/>
      <c r="K140" s="247"/>
      <c r="L140" s="24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65"/>
    </row>
    <row r="141" spans="1:29" ht="13.5">
      <c r="A141" s="61"/>
      <c r="B141" s="24" t="s">
        <v>27</v>
      </c>
      <c r="C141" s="246" t="s">
        <v>51</v>
      </c>
      <c r="D141" s="247"/>
      <c r="E141" s="247"/>
      <c r="F141" s="247"/>
      <c r="G141" s="247"/>
      <c r="H141" s="248"/>
      <c r="I141" s="249" t="s">
        <v>52</v>
      </c>
      <c r="J141" s="250"/>
      <c r="K141" s="250"/>
      <c r="L141" s="251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65"/>
    </row>
    <row r="142" spans="1:29" ht="13.5">
      <c r="A142" s="61"/>
      <c r="B142" s="24" t="s">
        <v>28</v>
      </c>
      <c r="C142" s="246" t="s">
        <v>46</v>
      </c>
      <c r="D142" s="247"/>
      <c r="E142" s="247"/>
      <c r="F142" s="247"/>
      <c r="G142" s="247"/>
      <c r="H142" s="248"/>
      <c r="I142" s="246" t="s">
        <v>53</v>
      </c>
      <c r="J142" s="247"/>
      <c r="K142" s="247"/>
      <c r="L142" s="24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65"/>
    </row>
    <row r="143" spans="1:29" ht="13.5">
      <c r="A143" s="58"/>
      <c r="B143" s="1"/>
      <c r="C143" s="6"/>
      <c r="D143" s="6"/>
      <c r="E143" s="6"/>
      <c r="F143" s="6"/>
      <c r="G143" s="6"/>
      <c r="H143" s="6"/>
      <c r="I143" s="74"/>
      <c r="J143" s="74"/>
      <c r="K143" s="74"/>
      <c r="L143" s="74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65"/>
    </row>
    <row r="144" spans="1:29" ht="13.5">
      <c r="A144" s="58"/>
      <c r="B144" s="1"/>
      <c r="C144" s="6"/>
      <c r="D144" s="6"/>
      <c r="E144" s="6"/>
      <c r="F144" s="6"/>
      <c r="G144" s="6"/>
      <c r="H144" s="6"/>
      <c r="I144" s="74"/>
      <c r="J144" s="74"/>
      <c r="K144" s="74"/>
      <c r="L144" s="74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65"/>
    </row>
    <row r="145" spans="1:29" ht="13.5">
      <c r="A145" s="58"/>
      <c r="B145" s="1"/>
      <c r="C145" s="6"/>
      <c r="D145" s="6"/>
      <c r="E145" s="6"/>
      <c r="F145" s="6"/>
      <c r="G145" s="6"/>
      <c r="H145" s="6"/>
      <c r="I145" s="74"/>
      <c r="J145" s="74"/>
      <c r="K145" s="74"/>
      <c r="L145" s="74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65"/>
    </row>
    <row r="146" spans="1:29" ht="15.75">
      <c r="A146" s="62"/>
      <c r="B146" s="122"/>
      <c r="C146" s="16"/>
      <c r="D146" s="123"/>
      <c r="E146" s="16"/>
      <c r="F146" s="16"/>
      <c r="G146" s="123"/>
      <c r="H146" s="16"/>
      <c r="I146" s="98"/>
      <c r="J146" s="75"/>
      <c r="K146" s="98"/>
      <c r="L146" s="98"/>
      <c r="M146" s="79"/>
      <c r="N146" s="79"/>
      <c r="O146" s="78"/>
      <c r="P146" s="83"/>
      <c r="Q146" s="83"/>
      <c r="R146" s="83"/>
      <c r="S146" s="83"/>
      <c r="T146" s="83"/>
      <c r="U146" s="84"/>
      <c r="V146" s="79"/>
      <c r="W146" s="79"/>
      <c r="X146" s="79"/>
      <c r="Y146" s="79"/>
      <c r="Z146" s="79"/>
      <c r="AA146" s="79"/>
      <c r="AB146" s="79"/>
      <c r="AC146" s="79"/>
    </row>
    <row r="147" spans="1:29" ht="15.75">
      <c r="A147" s="63"/>
      <c r="B147" s="8"/>
      <c r="C147" s="7"/>
      <c r="D147" s="7"/>
      <c r="E147" s="7"/>
      <c r="F147" s="7"/>
      <c r="G147" s="7"/>
      <c r="H147" s="7"/>
      <c r="I147" s="76"/>
      <c r="J147" s="76"/>
      <c r="K147" s="65"/>
      <c r="L147" s="65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65"/>
    </row>
    <row r="148" spans="1:29" ht="15.75">
      <c r="A148" s="63"/>
      <c r="B148" s="5"/>
      <c r="C148" s="2"/>
      <c r="D148" s="2"/>
      <c r="E148" s="7"/>
      <c r="F148" s="7"/>
      <c r="G148" s="7"/>
      <c r="H148" s="7"/>
      <c r="I148" s="76"/>
      <c r="J148" s="76"/>
      <c r="K148" s="65"/>
      <c r="L148" s="65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65"/>
    </row>
    <row r="149" spans="1:29" ht="15.75">
      <c r="A149" s="63"/>
      <c r="B149" s="5"/>
      <c r="C149" s="2"/>
      <c r="D149" s="2"/>
      <c r="E149" s="7"/>
      <c r="F149" s="7"/>
      <c r="G149" s="7"/>
      <c r="H149" s="7"/>
      <c r="I149" s="76"/>
      <c r="J149" s="76"/>
      <c r="K149" s="65"/>
      <c r="L149" s="65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65"/>
    </row>
    <row r="150" spans="1:29" ht="13.5">
      <c r="A150" s="64"/>
      <c r="B150" s="4"/>
      <c r="C150" s="2"/>
      <c r="D150" s="2"/>
      <c r="E150" s="2"/>
      <c r="F150" s="2"/>
      <c r="G150" s="2"/>
      <c r="H150" s="2"/>
      <c r="I150" s="65"/>
      <c r="J150" s="65"/>
      <c r="K150" s="65"/>
      <c r="L150" s="65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65"/>
    </row>
    <row r="151" spans="1:29" ht="13.5">
      <c r="A151" s="64"/>
      <c r="B151" s="4"/>
      <c r="C151" s="2"/>
      <c r="D151" s="2"/>
      <c r="E151" s="2"/>
      <c r="F151" s="2"/>
      <c r="G151" s="2"/>
      <c r="H151" s="2"/>
      <c r="I151" s="65"/>
      <c r="J151" s="65"/>
      <c r="K151" s="65"/>
      <c r="L151" s="65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65"/>
    </row>
    <row r="152" spans="1:29" ht="13.5">
      <c r="A152" s="64"/>
      <c r="B152" s="4"/>
      <c r="C152" s="2"/>
      <c r="D152" s="2"/>
      <c r="E152" s="2"/>
      <c r="F152" s="2"/>
      <c r="G152" s="2"/>
      <c r="H152" s="2"/>
      <c r="I152" s="65"/>
      <c r="J152" s="65"/>
      <c r="K152" s="65"/>
      <c r="L152" s="65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65"/>
    </row>
    <row r="153" spans="1:29" ht="13.5">
      <c r="A153" s="64"/>
      <c r="B153" s="4"/>
      <c r="C153" s="2"/>
      <c r="D153" s="2"/>
      <c r="E153" s="2"/>
      <c r="F153" s="2"/>
      <c r="G153" s="2"/>
      <c r="H153" s="2"/>
      <c r="I153" s="65"/>
      <c r="J153" s="65"/>
      <c r="K153" s="77"/>
      <c r="L153" s="77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65"/>
    </row>
  </sheetData>
  <sheetProtection/>
  <mergeCells count="117">
    <mergeCell ref="AD11:BF11"/>
    <mergeCell ref="U40:V40"/>
    <mergeCell ref="I130:L130"/>
    <mergeCell ref="C12:D13"/>
    <mergeCell ref="G13:H13"/>
    <mergeCell ref="U27:V27"/>
    <mergeCell ref="U71:V71"/>
    <mergeCell ref="M12:T12"/>
    <mergeCell ref="U13:W13"/>
    <mergeCell ref="U14:V14"/>
    <mergeCell ref="U28:V28"/>
    <mergeCell ref="U32:V32"/>
    <mergeCell ref="X13:Y13"/>
    <mergeCell ref="Z13:AA13"/>
    <mergeCell ref="S13:T13"/>
    <mergeCell ref="U39:V39"/>
    <mergeCell ref="U33:V33"/>
    <mergeCell ref="U42:V42"/>
    <mergeCell ref="U43:V43"/>
    <mergeCell ref="U44:V44"/>
    <mergeCell ref="M1:V8"/>
    <mergeCell ref="U26:V26"/>
    <mergeCell ref="U18:V18"/>
    <mergeCell ref="U20:V20"/>
    <mergeCell ref="U24:V24"/>
    <mergeCell ref="U25:V25"/>
    <mergeCell ref="U17:V17"/>
    <mergeCell ref="U102:V102"/>
    <mergeCell ref="U69:V69"/>
    <mergeCell ref="U68:V68"/>
    <mergeCell ref="U23:V23"/>
    <mergeCell ref="AD13:AD14"/>
    <mergeCell ref="U15:V15"/>
    <mergeCell ref="U16:V16"/>
    <mergeCell ref="U35:V35"/>
    <mergeCell ref="U34:V34"/>
    <mergeCell ref="U19:V19"/>
    <mergeCell ref="AD12:AE12"/>
    <mergeCell ref="AE13:AE14"/>
    <mergeCell ref="U67:V67"/>
    <mergeCell ref="C130:H130"/>
    <mergeCell ref="A129:L129"/>
    <mergeCell ref="U12:AC12"/>
    <mergeCell ref="I13:J13"/>
    <mergeCell ref="AB13:AC13"/>
    <mergeCell ref="A12:A13"/>
    <mergeCell ref="E12:J12"/>
    <mergeCell ref="C135:H135"/>
    <mergeCell ref="I135:L135"/>
    <mergeCell ref="C131:H131"/>
    <mergeCell ref="C132:H132"/>
    <mergeCell ref="I133:L133"/>
    <mergeCell ref="C133:H133"/>
    <mergeCell ref="I134:L134"/>
    <mergeCell ref="I132:L132"/>
    <mergeCell ref="I131:L131"/>
    <mergeCell ref="C134:H134"/>
    <mergeCell ref="C139:H139"/>
    <mergeCell ref="I139:L139"/>
    <mergeCell ref="C136:H136"/>
    <mergeCell ref="I136:L136"/>
    <mergeCell ref="C137:H137"/>
    <mergeCell ref="I137:L137"/>
    <mergeCell ref="C138:H138"/>
    <mergeCell ref="I138:L138"/>
    <mergeCell ref="C142:H142"/>
    <mergeCell ref="I142:L142"/>
    <mergeCell ref="C140:H140"/>
    <mergeCell ref="I140:L140"/>
    <mergeCell ref="C141:H141"/>
    <mergeCell ref="I141:L141"/>
    <mergeCell ref="B1:D8"/>
    <mergeCell ref="A9:AC9"/>
    <mergeCell ref="A10:AC10"/>
    <mergeCell ref="E13:F13"/>
    <mergeCell ref="K12:L13"/>
    <mergeCell ref="B12:B13"/>
    <mergeCell ref="A11:AC11"/>
    <mergeCell ref="O13:P13"/>
    <mergeCell ref="M13:N13"/>
    <mergeCell ref="Q13:R13"/>
    <mergeCell ref="U62:V62"/>
    <mergeCell ref="U85:V85"/>
    <mergeCell ref="U31:V31"/>
    <mergeCell ref="U36:V36"/>
    <mergeCell ref="U76:V76"/>
    <mergeCell ref="U55:V55"/>
    <mergeCell ref="U58:V58"/>
    <mergeCell ref="U59:V59"/>
    <mergeCell ref="U52:V52"/>
    <mergeCell ref="U41:V41"/>
    <mergeCell ref="U101:V101"/>
    <mergeCell ref="U95:V95"/>
    <mergeCell ref="U49:V49"/>
    <mergeCell ref="U50:V50"/>
    <mergeCell ref="U63:V63"/>
    <mergeCell ref="U84:V84"/>
    <mergeCell ref="U70:V70"/>
    <mergeCell ref="U66:V66"/>
    <mergeCell ref="U79:V79"/>
    <mergeCell ref="U74:V74"/>
    <mergeCell ref="U98:V98"/>
    <mergeCell ref="U99:V99"/>
    <mergeCell ref="U92:V92"/>
    <mergeCell ref="U93:V93"/>
    <mergeCell ref="U94:V94"/>
    <mergeCell ref="U91:V91"/>
    <mergeCell ref="U60:V60"/>
    <mergeCell ref="U90:V90"/>
    <mergeCell ref="U78:V78"/>
    <mergeCell ref="U87:V87"/>
    <mergeCell ref="U61:V61"/>
    <mergeCell ref="U47:V47"/>
    <mergeCell ref="U51:V51"/>
    <mergeCell ref="U82:V82"/>
    <mergeCell ref="U86:V86"/>
    <mergeCell ref="U77:V77"/>
  </mergeCells>
  <printOptions/>
  <pageMargins left="0" right="0" top="0" bottom="0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Билалова</dc:creator>
  <cp:keywords/>
  <dc:description/>
  <cp:lastModifiedBy>Пользователь Windows</cp:lastModifiedBy>
  <cp:lastPrinted>2020-09-22T10:35:03Z</cp:lastPrinted>
  <dcterms:created xsi:type="dcterms:W3CDTF">2015-07-24T10:35:48Z</dcterms:created>
  <dcterms:modified xsi:type="dcterms:W3CDTF">2021-03-31T06:23:41Z</dcterms:modified>
  <cp:category/>
  <cp:version/>
  <cp:contentType/>
  <cp:contentStatus/>
</cp:coreProperties>
</file>